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autoCompressPictures="0"/>
  <mc:AlternateContent xmlns:mc="http://schemas.openxmlformats.org/markup-compatibility/2006">
    <mc:Choice Requires="x15">
      <x15ac:absPath xmlns:x15ac="http://schemas.microsoft.com/office/spreadsheetml/2010/11/ac" url="https://usdos-my.sharepoint.com/personal/gerhartbr_state_gov/Documents/Desktop/"/>
    </mc:Choice>
  </mc:AlternateContent>
  <xr:revisionPtr revIDLastSave="18" documentId="8_{A4477D71-EFE7-4214-A9C5-472B99E85944}" xr6:coauthVersionLast="47" xr6:coauthVersionMax="47" xr10:uidLastSave="{610CDCE9-E313-4D43-BAEB-0E24C4576EDF}"/>
  <bookViews>
    <workbookView xWindow="28680" yWindow="60" windowWidth="29040" windowHeight="15840" xr2:uid="{00000000-000D-0000-FFFF-FFFF00000000}"/>
  </bookViews>
  <sheets>
    <sheet name="Directions" sheetId="18" r:id="rId1"/>
    <sheet name="POC" sheetId="11" r:id="rId2"/>
    <sheet name="BID1" sheetId="1" r:id="rId3"/>
    <sheet name="BID2" sheetId="13" r:id="rId4"/>
    <sheet name="BID3" sheetId="14" r:id="rId5"/>
    <sheet name="BID4" sheetId="15" r:id="rId6"/>
    <sheet name="BID5" sheetId="16" r:id="rId7"/>
    <sheet name="BID6" sheetId="17" r:id="rId8"/>
    <sheet name="UNIVERSITIES" sheetId="8" r:id="rId9"/>
    <sheet name="PROPOSALS" sheetId="9" r:id="rId10"/>
    <sheet name="LEVEL" sheetId="12" r:id="rId11"/>
    <sheet name="SEMESTER" sheetId="20" r:id="rId12"/>
    <sheet name="ALL_DATA" sheetId="19" r:id="rId13"/>
  </sheets>
  <definedNames>
    <definedName name="owssvr_1" localSheetId="9" hidden="1">PROPOSALS!$A$1:$E$73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7" i="19" l="1"/>
  <c r="K6" i="19"/>
  <c r="K5" i="19"/>
  <c r="K4" i="19"/>
  <c r="K3" i="19"/>
  <c r="K2" i="19"/>
  <c r="A6" i="19"/>
  <c r="B3" i="20"/>
  <c r="B4" i="20"/>
  <c r="J7" i="19"/>
  <c r="J6" i="19"/>
  <c r="J5" i="19"/>
  <c r="J4" i="19"/>
  <c r="J3" i="19"/>
  <c r="J2" i="19"/>
  <c r="B5" i="20"/>
  <c r="B6" i="20"/>
  <c r="B7" i="20"/>
  <c r="B8" i="20"/>
  <c r="B9" i="20"/>
  <c r="B10" i="20"/>
  <c r="B11" i="20"/>
  <c r="B12" i="20"/>
  <c r="B13" i="20"/>
  <c r="B14" i="20"/>
  <c r="B15" i="20"/>
  <c r="B16" i="20"/>
  <c r="B17" i="20"/>
  <c r="B18" i="20"/>
  <c r="B19" i="20"/>
  <c r="B20" i="20"/>
  <c r="B21" i="20"/>
  <c r="B22" i="20"/>
  <c r="B23" i="20"/>
  <c r="B24" i="20"/>
  <c r="B25" i="20"/>
  <c r="B26" i="20"/>
  <c r="B27" i="20"/>
  <c r="B28" i="20"/>
  <c r="B29" i="20"/>
  <c r="B30" i="20"/>
  <c r="B31" i="20"/>
  <c r="B32" i="20"/>
  <c r="B33" i="20"/>
  <c r="B34" i="20"/>
  <c r="B35" i="20"/>
  <c r="B36" i="20"/>
  <c r="B6" i="19"/>
  <c r="A5" i="19"/>
  <c r="A4" i="19"/>
  <c r="A3" i="19"/>
  <c r="B2" i="19"/>
  <c r="B7" i="19"/>
  <c r="A7" i="19" s="1"/>
  <c r="B5" i="19"/>
  <c r="B4" i="19"/>
  <c r="B3" i="19"/>
  <c r="I7" i="19"/>
  <c r="H7" i="19"/>
  <c r="G7" i="19"/>
  <c r="E7" i="19"/>
  <c r="D7" i="19"/>
  <c r="C7" i="19"/>
  <c r="I6" i="19"/>
  <c r="H6" i="19"/>
  <c r="G6" i="19"/>
  <c r="F6" i="19"/>
  <c r="E6" i="19"/>
  <c r="D6" i="19"/>
  <c r="C6" i="19"/>
  <c r="I5" i="19"/>
  <c r="H5" i="19"/>
  <c r="G5" i="19"/>
  <c r="F5" i="19"/>
  <c r="E5" i="19"/>
  <c r="D5" i="19"/>
  <c r="C5" i="19"/>
  <c r="I3" i="19"/>
  <c r="H3" i="19"/>
  <c r="G3" i="19"/>
  <c r="F3" i="19"/>
  <c r="E3" i="19"/>
  <c r="D3" i="19"/>
  <c r="C3" i="19"/>
  <c r="I4" i="19"/>
  <c r="H4" i="19"/>
  <c r="G4" i="19"/>
  <c r="F4" i="19"/>
  <c r="E4" i="19"/>
  <c r="D4" i="19"/>
  <c r="C4" i="19"/>
  <c r="I2" i="19"/>
  <c r="H2" i="19"/>
  <c r="G2" i="19"/>
  <c r="C17" i="17"/>
  <c r="F7" i="19" s="1"/>
  <c r="C10" i="17"/>
  <c r="C8" i="17"/>
  <c r="C6" i="17"/>
  <c r="C17" i="16"/>
  <c r="C10" i="16"/>
  <c r="C8" i="16"/>
  <c r="C6" i="16"/>
  <c r="C17" i="15"/>
  <c r="C10" i="15"/>
  <c r="C8" i="15"/>
  <c r="C6" i="15"/>
  <c r="C17" i="14"/>
  <c r="C10" i="14"/>
  <c r="C8" i="14"/>
  <c r="C6" i="14"/>
  <c r="C17" i="13"/>
  <c r="C10" i="13"/>
  <c r="C8" i="13"/>
  <c r="C6" i="13"/>
  <c r="C17" i="1"/>
  <c r="F2" i="19" s="1"/>
  <c r="C10" i="1"/>
  <c r="E2" i="19"/>
  <c r="C8" i="1"/>
  <c r="D2" i="19"/>
  <c r="C6" i="1"/>
  <c r="C2" i="19"/>
  <c r="A2" i="19"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odcFile="C:\Users\haserodtjr\AppData\Local\Microsoft\Windows\Temporary Internet Files\Content.IE5\LNEC4XMM\owssvr.iqy" keepAlive="1" name="owssvr" type="5" refreshedVersion="4" minRefreshableVersion="3" saveData="1">
    <dbPr connection="Provider=Microsoft.Office.List.OLEDB.2.0;Data Source=&quot;&quot;;ApplicationName=Excel;Version=12.0.0.0" command="&lt;LIST&gt;&lt;VIEWGUID&gt;{3AF2BC3F-4CB7-439B-842B-E31593C26CC6}&lt;/VIEWGUID&gt;&lt;LISTNAME&gt;{6937E37C-9821-4C61-8787-03C63D0B638B}&lt;/LISTNAME&gt;&lt;LISTWEB&gt;http://s.state.sbu/gp/_vti_bin&lt;/LISTWEB&gt;&lt;LISTSUBWEB&gt;&lt;/LISTSUBWEB&gt;&lt;ROOTFOLDER&gt;/gp/Lists/Diplomacy Lab&lt;/ROOTFOLDER&gt;&lt;/LIST&gt;" commandType="5"/>
  </connection>
</connections>
</file>

<file path=xl/sharedStrings.xml><?xml version="1.0" encoding="utf-8"?>
<sst xmlns="http://schemas.openxmlformats.org/spreadsheetml/2006/main" count="440" uniqueCount="324">
  <si>
    <t>Diplomacy Lab Bid Submission Workbook</t>
  </si>
  <si>
    <r>
      <t xml:space="preserve">1) Go to the </t>
    </r>
    <r>
      <rPr>
        <b/>
        <sz val="16"/>
        <color rgb="FFFF0000"/>
        <rFont val="Calibri"/>
        <family val="2"/>
        <scheme val="minor"/>
      </rPr>
      <t>POC</t>
    </r>
    <r>
      <rPr>
        <b/>
        <sz val="16"/>
        <color theme="1"/>
        <rFont val="Calibri"/>
        <family val="2"/>
        <scheme val="minor"/>
      </rPr>
      <t xml:space="preserve"> tab to select your university's name and cite your Diplomacy Coordinator</t>
    </r>
  </si>
  <si>
    <r>
      <t>2) Enter the details for each of your university's bids on the following tabs (</t>
    </r>
    <r>
      <rPr>
        <b/>
        <sz val="16"/>
        <color theme="4"/>
        <rFont val="Calibri"/>
        <family val="2"/>
        <scheme val="minor"/>
      </rPr>
      <t>BID1</t>
    </r>
    <r>
      <rPr>
        <b/>
        <sz val="16"/>
        <color theme="1"/>
        <rFont val="Calibri"/>
        <family val="2"/>
        <scheme val="minor"/>
      </rPr>
      <t xml:space="preserve">, </t>
    </r>
    <r>
      <rPr>
        <b/>
        <sz val="16"/>
        <color theme="4"/>
        <rFont val="Calibri"/>
        <family val="2"/>
        <scheme val="minor"/>
      </rPr>
      <t>BID2</t>
    </r>
    <r>
      <rPr>
        <b/>
        <sz val="16"/>
        <color theme="1"/>
        <rFont val="Calibri"/>
        <family val="2"/>
        <scheme val="minor"/>
      </rPr>
      <t xml:space="preserve">, </t>
    </r>
    <r>
      <rPr>
        <b/>
        <sz val="16"/>
        <color theme="4"/>
        <rFont val="Calibri"/>
        <family val="2"/>
        <scheme val="minor"/>
      </rPr>
      <t>BID3</t>
    </r>
    <r>
      <rPr>
        <b/>
        <sz val="16"/>
        <color theme="1"/>
        <rFont val="Calibri"/>
        <family val="2"/>
        <scheme val="minor"/>
      </rPr>
      <t>, etc.)</t>
    </r>
  </si>
  <si>
    <r>
      <t xml:space="preserve">3) Save the workbook and return to the Department of State: </t>
    </r>
    <r>
      <rPr>
        <b/>
        <sz val="16"/>
        <color rgb="FF0070C0"/>
        <rFont val="Calibri"/>
        <family val="2"/>
        <scheme val="minor"/>
      </rPr>
      <t>gerhartbr@state.gov</t>
    </r>
  </si>
  <si>
    <t>University Point of Contact</t>
  </si>
  <si>
    <t>Please select your university from the drop down list and enter the name and email address of your university's Diplomacy Lab Coordinator.  The Diplomacy Lab Coordinator is the Department of State's main point of contact for the university.  Cite the point of contact for each bid separately on the following tabs.</t>
  </si>
  <si>
    <t>University Name</t>
  </si>
  <si>
    <t>Please select your university from the drop down list</t>
  </si>
  <si>
    <t>Diplomacy Lab Coordinator</t>
  </si>
  <si>
    <t>Enter the name of the University Diplomacy Lab Coordinator</t>
  </si>
  <si>
    <t>Diplomacy Lab Coordinator Email</t>
  </si>
  <si>
    <t>Enter the Diplomacy Lab Coordinator's email address</t>
  </si>
  <si>
    <t>Bid Proposal 1</t>
  </si>
  <si>
    <t>University Details</t>
  </si>
  <si>
    <t>Automatically populated from POC tab</t>
  </si>
  <si>
    <t>Project Details</t>
  </si>
  <si>
    <t>Project ID</t>
  </si>
  <si>
    <t>Please select from the drop down list</t>
  </si>
  <si>
    <t>Project Title</t>
  </si>
  <si>
    <t>Automatically populated based on Project ID</t>
  </si>
  <si>
    <t>Project Coordinator Name/Title</t>
  </si>
  <si>
    <t>Name with title of the faculty point of contact for this project</t>
  </si>
  <si>
    <t>Project Coordinator Email</t>
  </si>
  <si>
    <t>Email address of the factuly point of contact for this project</t>
  </si>
  <si>
    <t>Project Team Academic Level</t>
  </si>
  <si>
    <t>Select undergraduate or graduate from the drop down list</t>
  </si>
  <si>
    <t>Project Bid Description (200 word max)</t>
  </si>
  <si>
    <t>Please enter a brief description of how the chosen project will be conducted.  Consider explaining the proposed approach(es) and faculty member involvement.</t>
  </si>
  <si>
    <t>Bid Proposal 2</t>
  </si>
  <si>
    <t>Bid Proposal 3</t>
  </si>
  <si>
    <t>Project Bid Description (200 words max)</t>
  </si>
  <si>
    <t>Bid Proposal 4</t>
  </si>
  <si>
    <t>Bid Proposal 5</t>
  </si>
  <si>
    <t>Bid Proposal 6</t>
  </si>
  <si>
    <t>Title</t>
  </si>
  <si>
    <t>University Abbreviation</t>
  </si>
  <si>
    <t>American University</t>
  </si>
  <si>
    <t>AU</t>
  </si>
  <si>
    <t>Arizona State University</t>
  </si>
  <si>
    <t>ASU</t>
  </si>
  <si>
    <t>Bluefield State University</t>
  </si>
  <si>
    <t>BSU</t>
  </si>
  <si>
    <t>California State University Fullerton</t>
  </si>
  <si>
    <t>CSUF</t>
  </si>
  <si>
    <t>College of William and Mary</t>
  </si>
  <si>
    <t>W&amp;M</t>
  </si>
  <si>
    <t>Colorado College</t>
  </si>
  <si>
    <t>CC</t>
  </si>
  <si>
    <t>Columbia University</t>
  </si>
  <si>
    <t>CU</t>
  </si>
  <si>
    <t>Eastern Illinois University</t>
  </si>
  <si>
    <t>EIU</t>
  </si>
  <si>
    <t>Florida Gulf Coast University</t>
  </si>
  <si>
    <t>FGCU</t>
  </si>
  <si>
    <t>Florida International University</t>
  </si>
  <si>
    <t>FIU</t>
  </si>
  <si>
    <t>George Mason University</t>
  </si>
  <si>
    <t>GMU</t>
  </si>
  <si>
    <t>Georgetown University</t>
  </si>
  <si>
    <t>GU</t>
  </si>
  <si>
    <t>Georgia Tech</t>
  </si>
  <si>
    <t>GT</t>
  </si>
  <si>
    <t>Gettysburg College</t>
  </si>
  <si>
    <t>GC</t>
  </si>
  <si>
    <t>Hartwick College</t>
  </si>
  <si>
    <t>HC</t>
  </si>
  <si>
    <t>Howard University</t>
  </si>
  <si>
    <t>HU</t>
  </si>
  <si>
    <t>Hunter College</t>
  </si>
  <si>
    <t>Indiana University - Purdue University Indianapolis</t>
  </si>
  <si>
    <t>IUPUI</t>
  </si>
  <si>
    <t>Indiana University Bloomington</t>
  </si>
  <si>
    <t>IU</t>
  </si>
  <si>
    <t>Iowa State University</t>
  </si>
  <si>
    <t>ISU</t>
  </si>
  <si>
    <t>James Madison University</t>
  </si>
  <si>
    <t>JMU</t>
  </si>
  <si>
    <t>Johns Hopkins University</t>
  </si>
  <si>
    <t>JHU</t>
  </si>
  <si>
    <t>John Jay College of Criminal Justice</t>
  </si>
  <si>
    <t>JJCUNY</t>
  </si>
  <si>
    <t>Kennesaw State University</t>
  </si>
  <si>
    <t>KSU</t>
  </si>
  <si>
    <t>Mercer University</t>
  </si>
  <si>
    <t>MERCER</t>
  </si>
  <si>
    <t>Miami University</t>
  </si>
  <si>
    <t>MU</t>
  </si>
  <si>
    <t>Middlebury Institute of International Studies</t>
  </si>
  <si>
    <t>MIIS</t>
  </si>
  <si>
    <t>Missouri University of Science &amp; Technology</t>
  </si>
  <si>
    <t>MST</t>
  </si>
  <si>
    <t>Montana State University</t>
  </si>
  <si>
    <t>MSU</t>
  </si>
  <si>
    <t>Northeastern University</t>
  </si>
  <si>
    <t>NEU</t>
  </si>
  <si>
    <t>Oberlin College</t>
  </si>
  <si>
    <t>OU</t>
  </si>
  <si>
    <t>Purdue University</t>
  </si>
  <si>
    <t>PU</t>
  </si>
  <si>
    <t>Salisbury University</t>
  </si>
  <si>
    <t>SUMD</t>
  </si>
  <si>
    <t>St. Catherine University</t>
  </si>
  <si>
    <t>SCU</t>
  </si>
  <si>
    <t>St. Lawrence University</t>
  </si>
  <si>
    <t>SLU</t>
  </si>
  <si>
    <t>Stevens Institute of Technology</t>
  </si>
  <si>
    <t>SIT</t>
  </si>
  <si>
    <t>Stockton University</t>
  </si>
  <si>
    <t>SU</t>
  </si>
  <si>
    <t>Syracuse University</t>
  </si>
  <si>
    <t>SYR</t>
  </si>
  <si>
    <t>Tufts University</t>
  </si>
  <si>
    <t>TU</t>
  </si>
  <si>
    <t>University of Arizona</t>
  </si>
  <si>
    <t>UA</t>
  </si>
  <si>
    <t>University of California San Diego</t>
  </si>
  <si>
    <t>UCSD</t>
  </si>
  <si>
    <t>University of Iowa</t>
  </si>
  <si>
    <t>UI</t>
  </si>
  <si>
    <t>University of Maryland Center for Environmental Science</t>
  </si>
  <si>
    <t>UMCES</t>
  </si>
  <si>
    <t>University of Massachusetts Amherst</t>
  </si>
  <si>
    <t>UMA</t>
  </si>
  <si>
    <t>University of Michigan</t>
  </si>
  <si>
    <t>UM</t>
  </si>
  <si>
    <t>University of Oklahoma</t>
  </si>
  <si>
    <t>University of Pennsylvania</t>
  </si>
  <si>
    <t>PENN</t>
  </si>
  <si>
    <t>University of Pittsburgh</t>
  </si>
  <si>
    <t>PITT</t>
  </si>
  <si>
    <t>University of Tennessee</t>
  </si>
  <si>
    <t>UT</t>
  </si>
  <si>
    <t>University of Texas at Austin</t>
  </si>
  <si>
    <t>UTA</t>
  </si>
  <si>
    <t>University of Virginia</t>
  </si>
  <si>
    <t>UVA</t>
  </si>
  <si>
    <t>Virginia Commonwealth University</t>
  </si>
  <si>
    <t>VCU</t>
  </si>
  <si>
    <t>Virginia Tech</t>
  </si>
  <si>
    <t>VT</t>
  </si>
  <si>
    <t>Wilbur Wright College</t>
  </si>
  <si>
    <t>WWC</t>
  </si>
  <si>
    <t>Project Name</t>
  </si>
  <si>
    <t>Bureau:Acronym</t>
  </si>
  <si>
    <t>Point of Contact</t>
  </si>
  <si>
    <t>Status</t>
  </si>
  <si>
    <t>(Please Select From Dropdown Menu)</t>
  </si>
  <si>
    <t>DipLab2331011</t>
  </si>
  <si>
    <t>DipLab2330807</t>
  </si>
  <si>
    <t>Emerging Technologies and how State can apply or learn from them</t>
  </si>
  <si>
    <t>Observatory on Organized Crime</t>
  </si>
  <si>
    <t>DipLab2331513</t>
  </si>
  <si>
    <t>Moon Dust and the Impending Global Economic Collapse</t>
  </si>
  <si>
    <t>Academic Level</t>
  </si>
  <si>
    <t>Undergraduate</t>
  </si>
  <si>
    <t>Graduate</t>
  </si>
  <si>
    <t>Hybrid</t>
  </si>
  <si>
    <t>Term</t>
  </si>
  <si>
    <t>Year</t>
  </si>
  <si>
    <t>Spring</t>
  </si>
  <si>
    <t>2019</t>
  </si>
  <si>
    <t>Summer</t>
  </si>
  <si>
    <t>Fall</t>
  </si>
  <si>
    <t>ProjectID</t>
  </si>
  <si>
    <t>ProposalID</t>
  </si>
  <si>
    <t>UniversityName</t>
  </si>
  <si>
    <t>UniversityPOCName</t>
  </si>
  <si>
    <t>UniversityPOCEmail</t>
  </si>
  <si>
    <t>ProjectTitle</t>
  </si>
  <si>
    <t>ProjectPOCName</t>
  </si>
  <si>
    <t>ProjectPOCEmail</t>
  </si>
  <si>
    <t>AcademicLevel</t>
  </si>
  <si>
    <t>BidDescription</t>
  </si>
  <si>
    <t>Semester</t>
  </si>
  <si>
    <t>DipLab2331514</t>
  </si>
  <si>
    <t>DipLab2392612</t>
  </si>
  <si>
    <t>International Policy for Embodied Carbon</t>
  </si>
  <si>
    <t>DipLab2392620</t>
  </si>
  <si>
    <t>Reducing carbon emissions in agricultural and forestry sectors of Kazakhstan</t>
  </si>
  <si>
    <t>DipLab2392621</t>
  </si>
  <si>
    <t>Serbia: Investigating Consumer Choices to Improve Energy Efficiency</t>
  </si>
  <si>
    <t>DipLab2392625</t>
  </si>
  <si>
    <t xml:space="preserve">Geostrategic assessment of nuclear deployment in net-zero modeling scenarios </t>
  </si>
  <si>
    <t>DipLab2392628</t>
  </si>
  <si>
    <t>What are the benefits of adherence, as opposed to membership, of an MECR?</t>
  </si>
  <si>
    <t>DipLab2392632</t>
  </si>
  <si>
    <t>Assessing Catch-All Export Controls</t>
  </si>
  <si>
    <t>DipLab2392635</t>
  </si>
  <si>
    <t>DipLab2392636</t>
  </si>
  <si>
    <t>Analysis of Critical and Emerging Technologies Legislation and Frameworks</t>
  </si>
  <si>
    <t>DipLab2392641</t>
  </si>
  <si>
    <t>Turkiye's Contingent Liabilities from infrastrucure spending</t>
  </si>
  <si>
    <t>DipLab2392642</t>
  </si>
  <si>
    <t>Medical Clearances Modernization</t>
  </si>
  <si>
    <t>DipLab2392644</t>
  </si>
  <si>
    <t>Analysis of Austrian Civil Society Networks</t>
  </si>
  <si>
    <t>DipLab2392701</t>
  </si>
  <si>
    <t>Leveraging Work Culture to Drive Project Management Success</t>
  </si>
  <si>
    <t>DipLab2031331</t>
  </si>
  <si>
    <t xml:space="preserve">Designing for Diplomacy: Net Zero Energy Building Design </t>
  </si>
  <si>
    <t>Colorado School of Mines</t>
  </si>
  <si>
    <t>MINES</t>
  </si>
  <si>
    <t>Florida State College Jacksonville</t>
  </si>
  <si>
    <t>FSCJ</t>
  </si>
  <si>
    <t>George Washington University</t>
  </si>
  <si>
    <t>GW</t>
  </si>
  <si>
    <t>Massachusetts Institute of Technology</t>
  </si>
  <si>
    <t>MIT</t>
  </si>
  <si>
    <t>Oakland University</t>
  </si>
  <si>
    <t>OAK</t>
  </si>
  <si>
    <t>Ohio State University</t>
  </si>
  <si>
    <t>OSU</t>
  </si>
  <si>
    <t>Tulane University</t>
  </si>
  <si>
    <t>TUL</t>
  </si>
  <si>
    <t>University of North Carolina Chapel Hill</t>
  </si>
  <si>
    <t>UNC</t>
  </si>
  <si>
    <t>University of Georgia</t>
  </si>
  <si>
    <t>UGA</t>
  </si>
  <si>
    <t>DipLab2350501</t>
  </si>
  <si>
    <t>Urban Planning for Ukraine's Green Recovery</t>
  </si>
  <si>
    <t xml:space="preserve"> Inventory of greenhouse gasses (GHG) in forestry and agriculture sectors of Kazakhstan. </t>
  </si>
  <si>
    <t>Critical and Emerging Technologies – Engaging Emerging Markets To Promote Secure Technology Development</t>
  </si>
  <si>
    <t>DipLab2411901</t>
  </si>
  <si>
    <t>30 Years of the Summit of the Americas: Successes and Next Steps</t>
  </si>
  <si>
    <t>DipLab2412301</t>
  </si>
  <si>
    <t xml:space="preserve">Salvaging Jobs and Local Economies through the Just Energy Transition   </t>
  </si>
  <si>
    <t>DipLab2412901</t>
  </si>
  <si>
    <t>Cybersecurity Bridges: Fortifying Connections Between U.S. and Mexican Students for a Secure Digital Future</t>
  </si>
  <si>
    <t>DipLab2413101</t>
  </si>
  <si>
    <t>EngageMENt Playbook: Tailored Interventions for Men (25-34) in HIV Programs</t>
  </si>
  <si>
    <t>DipLab2413102</t>
  </si>
  <si>
    <t>Climate Shield: Strategizing PEPFAR's Response to Near-Term Climate Impacts in High HIV-Burden Countries</t>
  </si>
  <si>
    <t>DipLab2413103</t>
  </si>
  <si>
    <t>AI Catalyst: Envisioning the Future of PEPFAR's Clinical Services through Artificial Intelligence</t>
  </si>
  <si>
    <t>DipLab2413104</t>
  </si>
  <si>
    <t>Resilience Matrix: Envisioning a Comprehensive Tool for Assessing Health System Resilience and Sustainability</t>
  </si>
  <si>
    <t>DipLab2420201</t>
  </si>
  <si>
    <t>Advancing U.S.-Japan Educational Ties</t>
  </si>
  <si>
    <t>DipLab2420202</t>
  </si>
  <si>
    <t>Research Impacts of Coca Legalization: Bolivia, Peru, and Colombia</t>
  </si>
  <si>
    <t>DipLab2420501</t>
  </si>
  <si>
    <t>U.S. Policy Options for Expanding Quality Electric Power Transmission and Distribution Infrastructure in Foreign Markets</t>
  </si>
  <si>
    <t>DipLab2420502</t>
  </si>
  <si>
    <t>Facilitating (Energy) Adaptation in Africa</t>
  </si>
  <si>
    <t>DipLab2420701</t>
  </si>
  <si>
    <t>Environmental Defenders - Identifying What Works to Reduce and Prevent Violence Against Them</t>
  </si>
  <si>
    <t>DipLab2420702</t>
  </si>
  <si>
    <t>Re-imagining Innovation Spaces in Government</t>
  </si>
  <si>
    <t>DipLab2420703</t>
  </si>
  <si>
    <t xml:space="preserve">Trust in travel info in the ChatGPT era </t>
  </si>
  <si>
    <t>DipLab2420704</t>
  </si>
  <si>
    <t xml:space="preserve">Marketing Strategy for Reaching Gen Z Travelers (designed by Gen Z Travelers) </t>
  </si>
  <si>
    <t>DipLab2420705</t>
  </si>
  <si>
    <t>Social Media and Democracy in Latin America &amp; Caribbean</t>
  </si>
  <si>
    <t>DipLab2420706</t>
  </si>
  <si>
    <t>Tracking Migrant Smuggling in the Darien</t>
  </si>
  <si>
    <t>DipLab2420707</t>
  </si>
  <si>
    <t>V is for Voting: Electoral Systems in the Americas</t>
  </si>
  <si>
    <t>DipLab2420801</t>
  </si>
  <si>
    <t xml:space="preserve">The Resurgence of Military Coups in Africa and the Impact of Colonial Legacies </t>
  </si>
  <si>
    <t>DipLab2420802</t>
  </si>
  <si>
    <t xml:space="preserve">American Spaces: Glow Up the Brand Identity of the State Department’s Cultural Centers Abroad -- Make this Network Shine </t>
  </si>
  <si>
    <t>DipLab2420803</t>
  </si>
  <si>
    <t xml:space="preserve">Winning the Lottery of Hearts and Minds:  Public Diplomacy for Social Behavioral Change </t>
  </si>
  <si>
    <t>DipLab2420804</t>
  </si>
  <si>
    <t>Water Management and Climate Resilience Solutions for Ambato, Ecuador, and Philadelphia, Pennsylvania - "Cities Forward” Urban Sustainability Studio</t>
  </si>
  <si>
    <t>DipLab2420805</t>
  </si>
  <si>
    <t>Roma Resistance to the Nazis, 1939-1945</t>
  </si>
  <si>
    <t>DipLab2420901</t>
  </si>
  <si>
    <t>Is NATO More Than Article 5? - Furthering Understanding of Civilian Opportunities</t>
  </si>
  <si>
    <t>DipLab2420902</t>
  </si>
  <si>
    <t>Exploring Afghan SIV Resettlement: CARE Platforms to US</t>
  </si>
  <si>
    <t>DipLab2420903</t>
  </si>
  <si>
    <t>Measuring the PRC’s Influence in Central Europe at the Subnational Level</t>
  </si>
  <si>
    <t>DipLab2420904</t>
  </si>
  <si>
    <t xml:space="preserve">Decoding Success: Exploring Organizational Health and Resource Utilization for Enhanced Section Effectiveness </t>
  </si>
  <si>
    <t>DipLab2420905</t>
  </si>
  <si>
    <t>Rise of Far-Right Populism in Europe</t>
  </si>
  <si>
    <t>DipLab2420906</t>
  </si>
  <si>
    <t xml:space="preserve">Malign Use of AI Technology in Europe by State and Non-State Actors </t>
  </si>
  <si>
    <t>DipLab2420907</t>
  </si>
  <si>
    <t>Geostrategic assessment of nuclear deployment in net-zero modeling scenarios</t>
  </si>
  <si>
    <t>DipLab2420908</t>
  </si>
  <si>
    <t>Assessing Catch-All Controls</t>
  </si>
  <si>
    <t>DipLab2420909</t>
  </si>
  <si>
    <t>DipLab2420910</t>
  </si>
  <si>
    <t>DipLab2420911</t>
  </si>
  <si>
    <t>TOP up the fight: TPT Outcomes among People Living with HIV</t>
  </si>
  <si>
    <t>DipLab2420912</t>
  </si>
  <si>
    <t>Improving Treatment for Greater Outcomes, Opportunities, and Diagnosis (IT for GOOD): Using AI Applications to Improve HIV Care and Treatment</t>
  </si>
  <si>
    <t>DipLab2420913</t>
  </si>
  <si>
    <t>Addressing Country-level Gaps in Noncommunicable Disease Screening and Care for People Living with HIV</t>
  </si>
  <si>
    <t>DipLab2420914</t>
  </si>
  <si>
    <t>Compendium of Sustainable Best Practices to Close Gaps in the Global HIV/AIDS Response</t>
  </si>
  <si>
    <t>DipLab2420915</t>
  </si>
  <si>
    <t>95-95-95, 10-10-10 and 30-80-60 Goals for Key Populations, A Number Soup</t>
  </si>
  <si>
    <t>DipLab2420916</t>
  </si>
  <si>
    <t xml:space="preserve">Tackle complex coding challenges!  Design and build a customized software solution that will streamline operations and improve the experience of thousands of Foreign Service personnel annually. </t>
  </si>
  <si>
    <t>DipLab2420917</t>
  </si>
  <si>
    <t>Economic Valuation of Wildlife and Wild Spaces</t>
  </si>
  <si>
    <t>DipLab2420918</t>
  </si>
  <si>
    <t>Examining the Impact of Agriculture on Wildlife</t>
  </si>
  <si>
    <t>DipLab2420919</t>
  </si>
  <si>
    <t>Fashion’s Impact on Biodiversity Loss and Wildlife</t>
  </si>
  <si>
    <t>DipLab2420920</t>
  </si>
  <si>
    <t xml:space="preserve">Preventing the next pandemic through wildlife conservation: Emerging zoonotic disease threats in wild populations and threatened species </t>
  </si>
  <si>
    <t>DipLab2420921</t>
  </si>
  <si>
    <t>Growing Youth Engagement on Wildlife Conservation through Social Media</t>
  </si>
  <si>
    <t>DipLab2420922</t>
  </si>
  <si>
    <t>Is Eco-tourism Truly Sustainable?  Impacts on Wildlife Conservation</t>
  </si>
  <si>
    <t>DipLab2420923</t>
  </si>
  <si>
    <t>Rethinking and Redesigning Youth HIV Programs: Behavioral Interventions to Directly Engage Adolescents and Young People (AYP) in HIV Prevention and Treatment Services</t>
  </si>
  <si>
    <t>DipLab2420924</t>
  </si>
  <si>
    <t>Advancing Mental Health Support in PEPFAR Countries</t>
  </si>
  <si>
    <t>DipLab2421301</t>
  </si>
  <si>
    <t>Countering disinformation and engaging with the Kichwa population in Ecuador on consular services</t>
  </si>
  <si>
    <t>DipLab2421302</t>
  </si>
  <si>
    <t xml:space="preserve">Analyzing Impact of PRC Exchange Students and Research Collaboration on Republic of Korea Higher Education </t>
  </si>
  <si>
    <t>DipLab2421401</t>
  </si>
  <si>
    <t>Developing Case Studies on Public-Private Partnerships</t>
  </si>
  <si>
    <t>DipLab2421501</t>
  </si>
  <si>
    <t xml:space="preserve">Migrant Worker Debt in Southeast Asia: The Problem of High Recruitment Fees </t>
  </si>
  <si>
    <t>DipLab2421601</t>
  </si>
  <si>
    <t xml:space="preserve">“Cities Forward” Climate Risk Assessment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</si>
</sst>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24"/>
      <color theme="0"/>
      <name val="Calibri"/>
      <family val="2"/>
      <scheme val="minor"/>
    </font>
    <font>
      <i/>
      <sz val="11"/>
      <color theme="1"/>
      <name val="Calibri"/>
      <family val="2"/>
      <scheme val="minor"/>
    </font>
    <font>
      <b/>
      <sz val="16"/>
      <color theme="1"/>
      <name val="Calibri"/>
      <family val="2"/>
      <scheme val="minor"/>
    </font>
    <font>
      <sz val="16"/>
      <color theme="1"/>
      <name val="Calibri"/>
      <family val="2"/>
      <scheme val="minor"/>
    </font>
    <font>
      <b/>
      <sz val="18"/>
      <color theme="0"/>
      <name val="Calibri"/>
      <family val="2"/>
      <scheme val="minor"/>
    </font>
    <font>
      <i/>
      <sz val="16"/>
      <color theme="1"/>
      <name val="Calibri"/>
      <family val="2"/>
      <scheme val="minor"/>
    </font>
    <font>
      <u/>
      <sz val="11"/>
      <color theme="10"/>
      <name val="Calibri"/>
      <family val="2"/>
      <scheme val="minor"/>
    </font>
    <font>
      <b/>
      <sz val="16"/>
      <color rgb="FFFF0000"/>
      <name val="Calibri"/>
      <family val="2"/>
      <scheme val="minor"/>
    </font>
    <font>
      <b/>
      <sz val="16"/>
      <color theme="4"/>
      <name val="Calibri"/>
      <family val="2"/>
      <scheme val="minor"/>
    </font>
    <font>
      <b/>
      <sz val="16"/>
      <color rgb="FF0070C0"/>
      <name val="Calibri"/>
      <family val="2"/>
      <scheme val="minor"/>
    </font>
    <font>
      <sz val="10"/>
      <color theme="1"/>
      <name val="Helvetica Neue"/>
    </font>
  </fonts>
  <fills count="9">
    <fill>
      <patternFill patternType="none"/>
    </fill>
    <fill>
      <patternFill patternType="gray125"/>
    </fill>
    <fill>
      <patternFill patternType="solid">
        <fgColor theme="4"/>
        <bgColor theme="4"/>
      </patternFill>
    </fill>
    <fill>
      <patternFill patternType="solid">
        <fgColor theme="4" tint="0.79998168889431442"/>
        <bgColor theme="4" tint="0.79998168889431442"/>
      </patternFill>
    </fill>
    <fill>
      <patternFill patternType="solid">
        <fgColor rgb="FFFFFFCC"/>
        <bgColor indexed="64"/>
      </patternFill>
    </fill>
    <fill>
      <patternFill patternType="solid">
        <fgColor theme="0" tint="-0.14999847407452621"/>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4" tint="0.79998168889431442"/>
        <bgColor indexed="64"/>
      </patternFill>
    </fill>
  </fills>
  <borders count="12">
    <border>
      <left/>
      <right/>
      <top/>
      <bottom/>
      <diagonal/>
    </border>
    <border>
      <left style="thin">
        <color theme="4" tint="0.39997558519241921"/>
      </left>
      <right/>
      <top style="thin">
        <color theme="4" tint="0.39997558519241921"/>
      </top>
      <bottom style="thin">
        <color theme="4" tint="0.3999755851924192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theme="4" tint="0.39997558519241921"/>
      </top>
      <bottom style="thin">
        <color theme="4" tint="0.39997558519241921"/>
      </bottom>
      <diagonal/>
    </border>
    <border>
      <left/>
      <right/>
      <top/>
      <bottom style="thin">
        <color theme="4" tint="0.39997558519241921"/>
      </bottom>
      <diagonal/>
    </border>
    <border>
      <left style="thin">
        <color theme="4" tint="0.39997558519241921"/>
      </left>
      <right/>
      <top/>
      <bottom style="thin">
        <color theme="4" tint="0.39997558519241921"/>
      </bottom>
      <diagonal/>
    </border>
  </borders>
  <cellStyleXfs count="2">
    <xf numFmtId="0" fontId="0" fillId="0" borderId="0"/>
    <xf numFmtId="0" fontId="10" fillId="0" borderId="0" applyNumberFormat="0" applyFill="0" applyBorder="0" applyAlignment="0" applyProtection="0"/>
  </cellStyleXfs>
  <cellXfs count="50">
    <xf numFmtId="0" fontId="0" fillId="0" borderId="0" xfId="0"/>
    <xf numFmtId="0" fontId="1" fillId="2" borderId="1" xfId="0" applyFont="1" applyFill="1" applyBorder="1"/>
    <xf numFmtId="49" fontId="0" fillId="3" borderId="1" xfId="0" applyNumberFormat="1" applyFill="1" applyBorder="1"/>
    <xf numFmtId="49" fontId="0" fillId="0" borderId="1" xfId="0" applyNumberFormat="1" applyBorder="1"/>
    <xf numFmtId="0" fontId="0" fillId="5" borderId="0" xfId="0" applyFill="1"/>
    <xf numFmtId="0" fontId="3" fillId="6" borderId="0" xfId="0" applyFont="1" applyFill="1"/>
    <xf numFmtId="0" fontId="5" fillId="5" borderId="0" xfId="0" applyFont="1" applyFill="1"/>
    <xf numFmtId="0" fontId="2" fillId="5" borderId="0" xfId="0" applyFont="1" applyFill="1"/>
    <xf numFmtId="0" fontId="0" fillId="6" borderId="0" xfId="0" applyFill="1"/>
    <xf numFmtId="0" fontId="0" fillId="0" borderId="0" xfId="0" applyAlignment="1">
      <alignment vertical="top"/>
    </xf>
    <xf numFmtId="0" fontId="0" fillId="7" borderId="0" xfId="0" applyFill="1"/>
    <xf numFmtId="0" fontId="0" fillId="5" borderId="0" xfId="0" applyFill="1" applyAlignment="1">
      <alignment vertical="top"/>
    </xf>
    <xf numFmtId="0" fontId="0" fillId="5" borderId="0" xfId="0" applyFill="1" applyAlignment="1">
      <alignment horizontal="left"/>
    </xf>
    <xf numFmtId="0" fontId="0" fillId="4" borderId="2" xfId="0" applyFill="1" applyBorder="1" applyProtection="1">
      <protection locked="0"/>
    </xf>
    <xf numFmtId="0" fontId="0" fillId="4" borderId="2" xfId="0" applyFill="1" applyBorder="1" applyAlignment="1">
      <alignment horizontal="left"/>
    </xf>
    <xf numFmtId="0" fontId="0" fillId="4" borderId="2" xfId="0" applyFill="1" applyBorder="1" applyAlignment="1" applyProtection="1">
      <alignment horizontal="left"/>
      <protection locked="0"/>
    </xf>
    <xf numFmtId="0" fontId="0" fillId="5" borderId="0" xfId="0" applyFill="1" applyProtection="1">
      <protection locked="0"/>
    </xf>
    <xf numFmtId="0" fontId="7" fillId="5" borderId="0" xfId="0" applyFont="1" applyFill="1"/>
    <xf numFmtId="0" fontId="6" fillId="5" borderId="0" xfId="0" applyFont="1" applyFill="1"/>
    <xf numFmtId="0" fontId="7" fillId="5" borderId="0" xfId="0" applyFont="1" applyFill="1" applyProtection="1">
      <protection locked="0"/>
    </xf>
    <xf numFmtId="0" fontId="9" fillId="5" borderId="0" xfId="0" applyFont="1" applyFill="1"/>
    <xf numFmtId="0" fontId="1" fillId="6" borderId="0" xfId="0" applyFont="1" applyFill="1"/>
    <xf numFmtId="0" fontId="10" fillId="4" borderId="2" xfId="1" applyFill="1" applyBorder="1" applyAlignment="1" applyProtection="1">
      <alignment horizontal="left"/>
      <protection locked="0"/>
    </xf>
    <xf numFmtId="0" fontId="0" fillId="0" borderId="0" xfId="0" applyAlignment="1">
      <alignment vertical="top" wrapText="1"/>
    </xf>
    <xf numFmtId="0" fontId="0" fillId="8" borderId="0" xfId="0" applyFill="1"/>
    <xf numFmtId="0" fontId="0" fillId="8" borderId="0" xfId="0" applyFill="1" applyAlignment="1">
      <alignment vertical="top"/>
    </xf>
    <xf numFmtId="0" fontId="0" fillId="8" borderId="0" xfId="0" applyFill="1" applyAlignment="1">
      <alignment vertical="top" wrapText="1"/>
    </xf>
    <xf numFmtId="0" fontId="10" fillId="4" borderId="2" xfId="1" applyFill="1" applyBorder="1" applyProtection="1">
      <protection locked="0"/>
    </xf>
    <xf numFmtId="0" fontId="1" fillId="0" borderId="10" xfId="0" applyFont="1" applyBorder="1"/>
    <xf numFmtId="0" fontId="1" fillId="0" borderId="11" xfId="0" applyFont="1" applyBorder="1"/>
    <xf numFmtId="49" fontId="0" fillId="0" borderId="9" xfId="0" applyNumberFormat="1" applyBorder="1"/>
    <xf numFmtId="49" fontId="14" fillId="0" borderId="0" xfId="0" applyNumberFormat="1" applyFont="1"/>
    <xf numFmtId="0" fontId="14" fillId="0" borderId="0" xfId="0" applyFont="1"/>
    <xf numFmtId="49" fontId="0" fillId="0" borderId="0" xfId="0" applyNumberFormat="1"/>
    <xf numFmtId="0" fontId="0" fillId="5" borderId="0" xfId="0" applyFill="1" applyAlignment="1">
      <alignment horizontal="center" wrapText="1"/>
    </xf>
    <xf numFmtId="0" fontId="5" fillId="5" borderId="0" xfId="0" applyFont="1" applyFill="1" applyAlignment="1">
      <alignment horizontal="left" wrapText="1"/>
    </xf>
    <xf numFmtId="0" fontId="4" fillId="6" borderId="0" xfId="0" applyFont="1" applyFill="1" applyAlignment="1">
      <alignment horizontal="center"/>
    </xf>
    <xf numFmtId="0" fontId="2" fillId="5" borderId="0" xfId="0" applyFont="1" applyFill="1" applyAlignment="1">
      <alignment horizontal="left" wrapText="1"/>
    </xf>
    <xf numFmtId="0" fontId="6" fillId="5" borderId="0" xfId="0" applyFont="1" applyFill="1" applyAlignment="1">
      <alignment horizontal="left" wrapText="1"/>
    </xf>
    <xf numFmtId="0" fontId="0" fillId="5" borderId="0" xfId="0" applyFill="1" applyAlignment="1">
      <alignment horizontal="center" wrapText="1"/>
    </xf>
    <xf numFmtId="0" fontId="0" fillId="4" borderId="3" xfId="0" applyFill="1" applyBorder="1" applyAlignment="1" applyProtection="1">
      <alignment vertical="top" wrapText="1"/>
      <protection locked="0"/>
    </xf>
    <xf numFmtId="0" fontId="0" fillId="4" borderId="4" xfId="0" applyFill="1" applyBorder="1" applyAlignment="1" applyProtection="1">
      <alignment vertical="top" wrapText="1"/>
      <protection locked="0"/>
    </xf>
    <xf numFmtId="0" fontId="0" fillId="4" borderId="5" xfId="0" applyFill="1" applyBorder="1" applyAlignment="1" applyProtection="1">
      <alignment vertical="top" wrapText="1"/>
      <protection locked="0"/>
    </xf>
    <xf numFmtId="0" fontId="0" fillId="4" borderId="6" xfId="0" applyFill="1" applyBorder="1" applyAlignment="1" applyProtection="1">
      <alignment vertical="top" wrapText="1"/>
      <protection locked="0"/>
    </xf>
    <xf numFmtId="0" fontId="0" fillId="4" borderId="7" xfId="0" applyFill="1" applyBorder="1" applyAlignment="1" applyProtection="1">
      <alignment vertical="top" wrapText="1"/>
      <protection locked="0"/>
    </xf>
    <xf numFmtId="0" fontId="0" fillId="4" borderId="8" xfId="0" applyFill="1" applyBorder="1" applyAlignment="1" applyProtection="1">
      <alignment vertical="top" wrapText="1"/>
      <protection locked="0"/>
    </xf>
    <xf numFmtId="0" fontId="2" fillId="5" borderId="0" xfId="0" applyFont="1" applyFill="1" applyAlignment="1">
      <alignment wrapText="1"/>
    </xf>
    <xf numFmtId="0" fontId="5" fillId="5" borderId="0" xfId="0" applyFont="1" applyFill="1" applyAlignment="1">
      <alignment horizontal="left" wrapText="1"/>
    </xf>
    <xf numFmtId="0" fontId="8" fillId="7" borderId="0" xfId="0" applyFont="1" applyFill="1" applyAlignment="1">
      <alignment horizontal="center"/>
    </xf>
    <xf numFmtId="0" fontId="8" fillId="7" borderId="0" xfId="0" applyFont="1" applyFill="1" applyAlignment="1">
      <alignment horizontal="center" wrapText="1"/>
    </xf>
  </cellXfs>
  <cellStyles count="2">
    <cellStyle name="Hyperlink" xfId="1" builtinId="8"/>
    <cellStyle name="Normal" xfId="0" builtinId="0"/>
  </cellStyles>
  <dxfs count="2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numFmt numFmtId="30" formatCode="@"/>
    </dxf>
    <dxf>
      <numFmt numFmtId="30" formatCode="@"/>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30" formatCode="@"/>
      <fill>
        <patternFill patternType="none">
          <fgColor theme="4" tint="0.79998168889431442"/>
          <bgColor theme="0"/>
        </patternFill>
      </fill>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numFmt numFmtId="30" formatCode="@"/>
      <fill>
        <patternFill patternType="none">
          <fgColor theme="4" tint="0.79998168889431442"/>
          <bgColor theme="0"/>
        </patternFill>
      </fill>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border outline="0">
        <top style="thin">
          <color theme="4" tint="0.39997558519241921"/>
        </top>
      </border>
    </dxf>
    <dxf>
      <border outline="0">
        <left style="thin">
          <color theme="4" tint="0.39997558519241921"/>
        </lef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fill>
        <patternFill patternType="none">
          <fgColor theme="4" tint="0.79998168889431442"/>
          <bgColor theme="0"/>
        </patternFill>
      </fill>
      <alignment horizontal="general" vertical="bottom" textRotation="0" wrapText="0" indent="0" justifyLastLine="0" shrinkToFit="0" readingOrder="0"/>
    </dxf>
    <dxf>
      <border outline="0">
        <bottom style="thin">
          <color theme="4" tint="0.39997558519241921"/>
        </bottom>
      </border>
    </dxf>
    <dxf>
      <font>
        <b/>
        <i val="0"/>
        <strike val="0"/>
        <condense val="0"/>
        <extend val="0"/>
        <outline val="0"/>
        <shadow val="0"/>
        <u val="none"/>
        <vertAlign val="baseline"/>
        <sz val="11"/>
        <color theme="0"/>
        <name val="Calibri"/>
        <scheme val="minor"/>
      </font>
      <fill>
        <patternFill patternType="none">
          <fgColor theme="4"/>
          <bgColor theme="4"/>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onnections" Target="connections.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B64" totalsRowShown="0" headerRowDxfId="22" dataDxfId="20" headerRowBorderDxfId="21" tableBorderDxfId="19" totalsRowBorderDxfId="18">
  <autoFilter ref="A1:B64" xr:uid="{00000000-0009-0000-0100-000002000000}"/>
  <tableColumns count="2">
    <tableColumn id="1" xr3:uid="{00000000-0010-0000-0000-000001000000}" name="Title" dataDxfId="17"/>
    <tableColumn id="2" xr3:uid="{00000000-0010-0000-0000-000002000000}" name="University Abbreviation"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_owssvr_1" displayName="Table_owssvr_1" ref="A1:E73" totalsRowShown="0">
  <autoFilter ref="A1:E73" xr:uid="{00000000-0009-0000-0100-000001000000}"/>
  <tableColumns count="5">
    <tableColumn id="1" xr3:uid="{00000000-0010-0000-0100-000001000000}" name="Title" dataDxfId="15"/>
    <tableColumn id="2" xr3:uid="{00000000-0010-0000-0100-000002000000}" name="Project Name" dataDxfId="14"/>
    <tableColumn id="3" xr3:uid="{00000000-0010-0000-0100-000003000000}" name="Bureau:Acronym" dataDxfId="13"/>
    <tableColumn id="4" xr3:uid="{00000000-0010-0000-0100-000004000000}" name="Point of Contact"/>
    <tableColumn id="5" xr3:uid="{00000000-0010-0000-0100-000005000000}" name="Status" dataDxfId="1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2.xml"/></Relationships>
</file>

<file path=xl/worksheets/_rels/sheet9.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E10"/>
  <sheetViews>
    <sheetView showGridLines="0" tabSelected="1" workbookViewId="0"/>
  </sheetViews>
  <sheetFormatPr defaultColWidth="0" defaultRowHeight="15" customHeight="1" zeroHeight="1"/>
  <cols>
    <col min="1" max="1" width="2.81640625" customWidth="1"/>
    <col min="2" max="2" width="30" customWidth="1"/>
    <col min="3" max="3" width="46.453125" customWidth="1"/>
    <col min="4" max="4" width="52.453125" customWidth="1"/>
    <col min="5" max="5" width="2.81640625" customWidth="1"/>
    <col min="6" max="16384" width="9.1796875" hidden="1"/>
  </cols>
  <sheetData>
    <row r="1" spans="1:5" ht="31">
      <c r="A1" s="5"/>
      <c r="B1" s="36" t="s">
        <v>0</v>
      </c>
      <c r="C1" s="36"/>
      <c r="D1" s="36"/>
      <c r="E1" s="5"/>
    </row>
    <row r="2" spans="1:5" ht="7.5" customHeight="1">
      <c r="A2" s="4"/>
      <c r="B2" s="37"/>
      <c r="C2" s="37"/>
      <c r="D2" s="37"/>
      <c r="E2" s="4"/>
    </row>
    <row r="3" spans="1:5" ht="15" customHeight="1">
      <c r="A3" s="4"/>
      <c r="B3" s="38" t="s">
        <v>1</v>
      </c>
      <c r="C3" s="38"/>
      <c r="D3" s="38"/>
      <c r="E3" s="4"/>
    </row>
    <row r="4" spans="1:5" ht="7.5" customHeight="1">
      <c r="A4" s="4"/>
      <c r="B4" s="17"/>
      <c r="C4" s="17"/>
      <c r="D4" s="17"/>
      <c r="E4" s="4"/>
    </row>
    <row r="5" spans="1:5" ht="21">
      <c r="A5" s="4"/>
      <c r="B5" s="18" t="s">
        <v>2</v>
      </c>
      <c r="C5" s="19"/>
      <c r="D5" s="20"/>
      <c r="E5" s="4"/>
    </row>
    <row r="6" spans="1:5" ht="7.5" customHeight="1">
      <c r="A6" s="4"/>
      <c r="B6" s="17"/>
      <c r="C6" s="17"/>
      <c r="D6" s="17"/>
      <c r="E6" s="4"/>
    </row>
    <row r="7" spans="1:5" ht="21">
      <c r="A7" s="4"/>
      <c r="B7" s="18" t="s">
        <v>3</v>
      </c>
      <c r="C7" s="19"/>
      <c r="D7" s="20"/>
      <c r="E7" s="4"/>
    </row>
    <row r="8" spans="1:5" ht="7.5" customHeight="1">
      <c r="A8" s="4"/>
      <c r="B8" s="4"/>
      <c r="C8" s="4"/>
      <c r="D8" s="4"/>
      <c r="E8" s="4"/>
    </row>
    <row r="9" spans="1:5" ht="14.5" hidden="1">
      <c r="A9" s="4"/>
      <c r="B9" s="7"/>
      <c r="C9" s="16"/>
      <c r="D9" s="6"/>
      <c r="E9" s="4"/>
    </row>
    <row r="10" spans="1:5" ht="14.5" hidden="1">
      <c r="A10" s="4"/>
      <c r="B10" s="4"/>
      <c r="C10" s="4"/>
      <c r="D10" s="4"/>
      <c r="E10" s="4"/>
    </row>
  </sheetData>
  <sheetProtection password="CD28" sheet="1" objects="1" scenarios="1"/>
  <mergeCells count="3">
    <mergeCell ref="B1:D1"/>
    <mergeCell ref="B2:D2"/>
    <mergeCell ref="B3:D3"/>
  </mergeCells>
  <pageMargins left="0" right="0" top="0.5" bottom="0.5" header="0" footer="0"/>
  <pageSetup scale="98" orientation="landscape"/>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6"/>
  </sheetPr>
  <dimension ref="A1:H73"/>
  <sheetViews>
    <sheetView workbookViewId="0">
      <selection activeCell="A2" sqref="A2"/>
    </sheetView>
  </sheetViews>
  <sheetFormatPr defaultColWidth="0" defaultRowHeight="14.5"/>
  <cols>
    <col min="1" max="1" width="14.1796875" bestFit="1" customWidth="1"/>
    <col min="2" max="2" width="81.1796875" bestFit="1" customWidth="1"/>
    <col min="3" max="3" width="18" bestFit="1" customWidth="1"/>
    <col min="4" max="4" width="81.1796875" bestFit="1" customWidth="1"/>
    <col min="5" max="5" width="9.453125" bestFit="1" customWidth="1"/>
    <col min="6" max="8" width="0" hidden="1" customWidth="1"/>
    <col min="9" max="16384" width="9.1796875" hidden="1"/>
  </cols>
  <sheetData>
    <row r="1" spans="1:5">
      <c r="A1" t="s">
        <v>34</v>
      </c>
      <c r="B1" t="s">
        <v>142</v>
      </c>
      <c r="C1" t="s">
        <v>143</v>
      </c>
      <c r="D1" t="s">
        <v>144</v>
      </c>
      <c r="E1" t="s">
        <v>145</v>
      </c>
    </row>
    <row r="2" spans="1:5">
      <c r="A2" s="33" t="s">
        <v>146</v>
      </c>
      <c r="B2" s="33"/>
      <c r="C2" s="31"/>
      <c r="D2" s="32"/>
      <c r="E2" s="31"/>
    </row>
    <row r="3" spans="1:5">
      <c r="A3" t="s">
        <v>198</v>
      </c>
      <c r="B3" t="s">
        <v>199</v>
      </c>
      <c r="C3" s="31"/>
      <c r="D3" s="32"/>
      <c r="E3" s="31"/>
    </row>
    <row r="4" spans="1:5">
      <c r="A4" t="s">
        <v>148</v>
      </c>
      <c r="B4" t="s">
        <v>149</v>
      </c>
      <c r="C4" s="31"/>
      <c r="D4" s="32"/>
      <c r="E4" s="31"/>
    </row>
    <row r="5" spans="1:5">
      <c r="A5" t="s">
        <v>147</v>
      </c>
      <c r="B5" t="s">
        <v>220</v>
      </c>
      <c r="C5" s="31"/>
      <c r="D5" s="32"/>
      <c r="E5" s="31"/>
    </row>
    <row r="6" spans="1:5">
      <c r="A6" t="s">
        <v>151</v>
      </c>
      <c r="B6" t="s">
        <v>152</v>
      </c>
      <c r="C6" s="31"/>
      <c r="D6" s="32"/>
      <c r="E6" s="31"/>
    </row>
    <row r="7" spans="1:5">
      <c r="A7" t="s">
        <v>174</v>
      </c>
      <c r="B7" t="s">
        <v>150</v>
      </c>
      <c r="C7" s="31"/>
      <c r="D7" s="32"/>
      <c r="E7" s="31"/>
    </row>
    <row r="8" spans="1:5">
      <c r="A8" t="s">
        <v>218</v>
      </c>
      <c r="B8" t="s">
        <v>219</v>
      </c>
      <c r="C8" s="31"/>
      <c r="D8" s="32"/>
      <c r="E8" s="31"/>
    </row>
    <row r="9" spans="1:5">
      <c r="A9" t="s">
        <v>175</v>
      </c>
      <c r="B9" t="s">
        <v>176</v>
      </c>
      <c r="C9" s="31"/>
      <c r="D9" s="32"/>
      <c r="E9" s="31"/>
    </row>
    <row r="10" spans="1:5">
      <c r="A10" t="s">
        <v>177</v>
      </c>
      <c r="B10" t="s">
        <v>178</v>
      </c>
      <c r="C10" s="31"/>
      <c r="D10" s="32"/>
      <c r="E10" s="31"/>
    </row>
    <row r="11" spans="1:5">
      <c r="A11" t="s">
        <v>179</v>
      </c>
      <c r="B11" t="s">
        <v>180</v>
      </c>
      <c r="C11" s="31"/>
      <c r="D11" s="32"/>
      <c r="E11" s="31"/>
    </row>
    <row r="12" spans="1:5">
      <c r="A12" t="s">
        <v>181</v>
      </c>
      <c r="B12" t="s">
        <v>182</v>
      </c>
      <c r="C12" s="31"/>
      <c r="D12" s="32"/>
      <c r="E12" s="31"/>
    </row>
    <row r="13" spans="1:5">
      <c r="A13" t="s">
        <v>183</v>
      </c>
      <c r="B13" t="s">
        <v>184</v>
      </c>
      <c r="C13" s="31"/>
      <c r="D13" s="32"/>
      <c r="E13" s="31"/>
    </row>
    <row r="14" spans="1:5">
      <c r="A14" t="s">
        <v>185</v>
      </c>
      <c r="B14" t="s">
        <v>186</v>
      </c>
      <c r="C14" s="31"/>
      <c r="D14" s="32"/>
      <c r="E14" s="31"/>
    </row>
    <row r="15" spans="1:5">
      <c r="A15" t="s">
        <v>187</v>
      </c>
      <c r="B15" t="s">
        <v>221</v>
      </c>
      <c r="C15" s="31"/>
      <c r="D15" s="32"/>
      <c r="E15" s="31"/>
    </row>
    <row r="16" spans="1:5">
      <c r="A16" t="s">
        <v>188</v>
      </c>
      <c r="B16" t="s">
        <v>189</v>
      </c>
      <c r="C16" s="31"/>
      <c r="D16" s="32"/>
      <c r="E16" s="31"/>
    </row>
    <row r="17" spans="1:5">
      <c r="A17" t="s">
        <v>190</v>
      </c>
      <c r="B17" t="s">
        <v>191</v>
      </c>
      <c r="C17" s="31"/>
      <c r="D17" s="32"/>
      <c r="E17" s="31"/>
    </row>
    <row r="18" spans="1:5">
      <c r="A18" t="s">
        <v>192</v>
      </c>
      <c r="B18" t="s">
        <v>193</v>
      </c>
      <c r="C18" s="31"/>
      <c r="D18" s="32"/>
      <c r="E18" s="31"/>
    </row>
    <row r="19" spans="1:5">
      <c r="A19" t="s">
        <v>194</v>
      </c>
      <c r="B19" t="s">
        <v>195</v>
      </c>
      <c r="C19" s="31"/>
      <c r="D19" s="32"/>
      <c r="E19" s="31"/>
    </row>
    <row r="20" spans="1:5">
      <c r="A20" t="s">
        <v>196</v>
      </c>
      <c r="B20" t="s">
        <v>197</v>
      </c>
      <c r="C20" s="31"/>
      <c r="D20" s="32"/>
      <c r="E20" s="31"/>
    </row>
    <row r="21" spans="1:5">
      <c r="A21" t="s">
        <v>222</v>
      </c>
      <c r="B21" t="s">
        <v>223</v>
      </c>
      <c r="C21" s="31"/>
      <c r="D21" s="32"/>
      <c r="E21" s="31"/>
    </row>
    <row r="22" spans="1:5">
      <c r="A22" t="s">
        <v>224</v>
      </c>
      <c r="B22" t="s">
        <v>225</v>
      </c>
      <c r="C22" s="31"/>
      <c r="D22" s="32"/>
      <c r="E22" s="31"/>
    </row>
    <row r="23" spans="1:5">
      <c r="A23" t="s">
        <v>226</v>
      </c>
      <c r="B23" t="s">
        <v>227</v>
      </c>
      <c r="C23" s="31"/>
      <c r="D23" s="32"/>
      <c r="E23" s="31"/>
    </row>
    <row r="24" spans="1:5">
      <c r="A24" t="s">
        <v>228</v>
      </c>
      <c r="B24" t="s">
        <v>229</v>
      </c>
      <c r="C24" s="31"/>
      <c r="D24" s="32"/>
      <c r="E24" s="31"/>
    </row>
    <row r="25" spans="1:5">
      <c r="A25" t="s">
        <v>230</v>
      </c>
      <c r="B25" t="s">
        <v>231</v>
      </c>
      <c r="C25" s="31"/>
      <c r="D25" s="32"/>
      <c r="E25" s="31"/>
    </row>
    <row r="26" spans="1:5">
      <c r="A26" t="s">
        <v>232</v>
      </c>
      <c r="B26" t="s">
        <v>233</v>
      </c>
      <c r="C26" s="31"/>
      <c r="D26" s="32"/>
      <c r="E26" s="31"/>
    </row>
    <row r="27" spans="1:5">
      <c r="A27" t="s">
        <v>234</v>
      </c>
      <c r="B27" t="s">
        <v>235</v>
      </c>
      <c r="C27" s="31"/>
      <c r="D27" s="32"/>
      <c r="E27" s="31"/>
    </row>
    <row r="28" spans="1:5">
      <c r="A28" t="s">
        <v>236</v>
      </c>
      <c r="B28" t="s">
        <v>237</v>
      </c>
      <c r="C28" s="31"/>
      <c r="D28" s="32"/>
      <c r="E28" s="31"/>
    </row>
    <row r="29" spans="1:5">
      <c r="A29" t="s">
        <v>238</v>
      </c>
      <c r="B29" t="s">
        <v>239</v>
      </c>
      <c r="C29" s="31"/>
      <c r="D29" s="32"/>
      <c r="E29" s="31"/>
    </row>
    <row r="30" spans="1:5">
      <c r="A30" t="s">
        <v>240</v>
      </c>
      <c r="B30" t="s">
        <v>241</v>
      </c>
      <c r="C30" s="31"/>
      <c r="D30" s="32"/>
      <c r="E30" s="31"/>
    </row>
    <row r="31" spans="1:5">
      <c r="A31" t="s">
        <v>242</v>
      </c>
      <c r="B31" t="s">
        <v>243</v>
      </c>
      <c r="C31" s="31"/>
      <c r="D31" s="32"/>
      <c r="E31" s="31"/>
    </row>
    <row r="32" spans="1:5">
      <c r="A32" t="s">
        <v>244</v>
      </c>
      <c r="B32" t="s">
        <v>245</v>
      </c>
      <c r="C32" s="31"/>
      <c r="D32" s="32"/>
      <c r="E32" s="31"/>
    </row>
    <row r="33" spans="1:5">
      <c r="A33" t="s">
        <v>246</v>
      </c>
      <c r="B33" t="s">
        <v>247</v>
      </c>
      <c r="C33" s="31"/>
      <c r="D33" s="32"/>
      <c r="E33" s="31"/>
    </row>
    <row r="34" spans="1:5">
      <c r="A34" t="s">
        <v>248</v>
      </c>
      <c r="B34" t="s">
        <v>249</v>
      </c>
      <c r="C34" s="31"/>
      <c r="D34" s="32"/>
      <c r="E34" s="31"/>
    </row>
    <row r="35" spans="1:5">
      <c r="A35" t="s">
        <v>250</v>
      </c>
      <c r="B35" t="s">
        <v>251</v>
      </c>
      <c r="C35" s="31"/>
      <c r="D35" s="32"/>
      <c r="E35" s="31"/>
    </row>
    <row r="36" spans="1:5">
      <c r="A36" t="s">
        <v>252</v>
      </c>
      <c r="B36" t="s">
        <v>253</v>
      </c>
      <c r="C36" s="31"/>
      <c r="D36" s="32"/>
      <c r="E36" s="31"/>
    </row>
    <row r="37" spans="1:5">
      <c r="A37" t="s">
        <v>254</v>
      </c>
      <c r="B37" t="s">
        <v>255</v>
      </c>
      <c r="C37" s="31"/>
      <c r="D37" s="32"/>
      <c r="E37" s="31"/>
    </row>
    <row r="38" spans="1:5">
      <c r="A38" t="s">
        <v>256</v>
      </c>
      <c r="B38" t="s">
        <v>257</v>
      </c>
      <c r="C38" s="31"/>
      <c r="D38" s="32"/>
      <c r="E38" s="31"/>
    </row>
    <row r="39" spans="1:5">
      <c r="A39" t="s">
        <v>258</v>
      </c>
      <c r="B39" t="s">
        <v>259</v>
      </c>
      <c r="C39" s="31"/>
      <c r="D39" s="32"/>
      <c r="E39" s="31"/>
    </row>
    <row r="40" spans="1:5">
      <c r="A40" t="s">
        <v>260</v>
      </c>
      <c r="B40" t="s">
        <v>261</v>
      </c>
      <c r="C40" s="31"/>
      <c r="D40" s="32"/>
      <c r="E40" s="31"/>
    </row>
    <row r="41" spans="1:5">
      <c r="A41" t="s">
        <v>262</v>
      </c>
      <c r="B41" t="s">
        <v>263</v>
      </c>
      <c r="C41" s="31"/>
      <c r="D41" s="32"/>
      <c r="E41" s="31"/>
    </row>
    <row r="42" spans="1:5">
      <c r="A42" t="s">
        <v>264</v>
      </c>
      <c r="B42" t="s">
        <v>265</v>
      </c>
      <c r="C42" s="31"/>
      <c r="D42" s="32"/>
      <c r="E42" s="31"/>
    </row>
    <row r="43" spans="1:5">
      <c r="A43" t="s">
        <v>266</v>
      </c>
      <c r="B43" t="s">
        <v>267</v>
      </c>
      <c r="C43" s="31"/>
      <c r="D43" s="32"/>
      <c r="E43" s="31"/>
    </row>
    <row r="44" spans="1:5">
      <c r="A44" t="s">
        <v>268</v>
      </c>
      <c r="B44" t="s">
        <v>269</v>
      </c>
      <c r="C44" s="31"/>
      <c r="D44" s="32"/>
      <c r="E44" s="31"/>
    </row>
    <row r="45" spans="1:5">
      <c r="A45" t="s">
        <v>270</v>
      </c>
      <c r="B45" t="s">
        <v>271</v>
      </c>
      <c r="C45" s="31"/>
      <c r="D45" s="32"/>
      <c r="E45" s="31"/>
    </row>
    <row r="46" spans="1:5">
      <c r="A46" t="s">
        <v>272</v>
      </c>
      <c r="B46" t="s">
        <v>273</v>
      </c>
      <c r="C46" s="31"/>
      <c r="D46" s="32"/>
      <c r="E46" s="31"/>
    </row>
    <row r="47" spans="1:5">
      <c r="A47" t="s">
        <v>274</v>
      </c>
      <c r="B47" t="s">
        <v>275</v>
      </c>
      <c r="C47" s="31"/>
      <c r="D47" s="32"/>
      <c r="E47" s="31"/>
    </row>
    <row r="48" spans="1:5">
      <c r="A48" t="s">
        <v>276</v>
      </c>
      <c r="B48" t="s">
        <v>277</v>
      </c>
      <c r="C48" s="31"/>
      <c r="D48" s="32"/>
      <c r="E48" s="31"/>
    </row>
    <row r="49" spans="1:5">
      <c r="A49" t="s">
        <v>278</v>
      </c>
      <c r="B49" t="s">
        <v>279</v>
      </c>
      <c r="C49" s="31"/>
      <c r="D49" s="32"/>
      <c r="E49" s="31"/>
    </row>
    <row r="50" spans="1:5">
      <c r="A50" t="s">
        <v>280</v>
      </c>
      <c r="B50" t="s">
        <v>281</v>
      </c>
      <c r="C50" s="31"/>
      <c r="D50" s="32"/>
      <c r="E50" s="31"/>
    </row>
    <row r="51" spans="1:5">
      <c r="A51" t="s">
        <v>282</v>
      </c>
      <c r="B51" t="s">
        <v>283</v>
      </c>
      <c r="C51" s="31"/>
      <c r="D51" s="32"/>
      <c r="E51" s="31"/>
    </row>
    <row r="52" spans="1:5">
      <c r="A52" t="s">
        <v>284</v>
      </c>
      <c r="B52" t="s">
        <v>184</v>
      </c>
      <c r="C52" s="31"/>
      <c r="D52" s="32"/>
      <c r="E52" s="31"/>
    </row>
    <row r="53" spans="1:5">
      <c r="A53" t="s">
        <v>285</v>
      </c>
      <c r="B53" t="s">
        <v>189</v>
      </c>
      <c r="C53" s="31"/>
      <c r="D53" s="32"/>
      <c r="E53" s="31"/>
    </row>
    <row r="54" spans="1:5">
      <c r="A54" t="s">
        <v>286</v>
      </c>
      <c r="B54" t="s">
        <v>287</v>
      </c>
      <c r="C54" s="31"/>
      <c r="D54" s="32"/>
      <c r="E54" s="31"/>
    </row>
    <row r="55" spans="1:5">
      <c r="A55" t="s">
        <v>288</v>
      </c>
      <c r="B55" t="s">
        <v>289</v>
      </c>
      <c r="C55" s="31"/>
      <c r="D55" s="32"/>
      <c r="E55" s="31"/>
    </row>
    <row r="56" spans="1:5">
      <c r="A56" t="s">
        <v>290</v>
      </c>
      <c r="B56" t="s">
        <v>291</v>
      </c>
      <c r="C56" s="31"/>
      <c r="D56" s="32"/>
      <c r="E56" s="31"/>
    </row>
    <row r="57" spans="1:5">
      <c r="A57" t="s">
        <v>292</v>
      </c>
      <c r="B57" t="s">
        <v>293</v>
      </c>
      <c r="C57" s="31"/>
      <c r="D57" s="32"/>
      <c r="E57" s="31"/>
    </row>
    <row r="58" spans="1:5">
      <c r="A58" t="s">
        <v>294</v>
      </c>
      <c r="B58" t="s">
        <v>295</v>
      </c>
      <c r="C58" s="31"/>
      <c r="D58" s="32"/>
      <c r="E58" s="31"/>
    </row>
    <row r="59" spans="1:5">
      <c r="A59" t="s">
        <v>296</v>
      </c>
      <c r="B59" t="s">
        <v>297</v>
      </c>
      <c r="C59" s="31"/>
      <c r="D59" s="32"/>
      <c r="E59" s="31"/>
    </row>
    <row r="60" spans="1:5">
      <c r="A60" t="s">
        <v>298</v>
      </c>
      <c r="B60" t="s">
        <v>299</v>
      </c>
      <c r="C60" s="31"/>
      <c r="D60" s="32"/>
      <c r="E60" s="31"/>
    </row>
    <row r="61" spans="1:5">
      <c r="A61" t="s">
        <v>300</v>
      </c>
      <c r="B61" t="s">
        <v>301</v>
      </c>
      <c r="C61" s="31"/>
      <c r="D61" s="32"/>
      <c r="E61" s="31"/>
    </row>
    <row r="62" spans="1:5">
      <c r="A62" t="s">
        <v>302</v>
      </c>
      <c r="B62" t="s">
        <v>303</v>
      </c>
      <c r="C62" s="31"/>
      <c r="D62" s="32"/>
      <c r="E62" s="31"/>
    </row>
    <row r="63" spans="1:5">
      <c r="A63" t="s">
        <v>304</v>
      </c>
      <c r="B63" t="s">
        <v>305</v>
      </c>
      <c r="C63" s="31"/>
      <c r="D63" s="32"/>
      <c r="E63" s="31"/>
    </row>
    <row r="64" spans="1:5">
      <c r="A64" t="s">
        <v>306</v>
      </c>
      <c r="B64" t="s">
        <v>307</v>
      </c>
      <c r="C64" s="31"/>
      <c r="D64" s="32"/>
      <c r="E64" s="31"/>
    </row>
    <row r="65" spans="1:5">
      <c r="A65" t="s">
        <v>308</v>
      </c>
      <c r="B65" t="s">
        <v>309</v>
      </c>
      <c r="C65" s="31"/>
      <c r="D65" s="32"/>
      <c r="E65" s="31"/>
    </row>
    <row r="66" spans="1:5">
      <c r="A66" t="s">
        <v>310</v>
      </c>
      <c r="B66" t="s">
        <v>311</v>
      </c>
      <c r="C66" s="31"/>
      <c r="D66" s="32"/>
      <c r="E66" s="31"/>
    </row>
    <row r="67" spans="1:5">
      <c r="A67" t="s">
        <v>312</v>
      </c>
      <c r="B67" t="s">
        <v>313</v>
      </c>
      <c r="C67" s="31"/>
      <c r="D67" s="32"/>
      <c r="E67" s="31"/>
    </row>
    <row r="68" spans="1:5">
      <c r="A68" t="s">
        <v>314</v>
      </c>
      <c r="B68" t="s">
        <v>315</v>
      </c>
      <c r="C68" s="31"/>
      <c r="D68" s="32"/>
      <c r="E68" s="31"/>
    </row>
    <row r="69" spans="1:5">
      <c r="A69" t="s">
        <v>316</v>
      </c>
      <c r="B69" t="s">
        <v>317</v>
      </c>
      <c r="C69" s="31"/>
      <c r="D69" s="32"/>
      <c r="E69" s="31"/>
    </row>
    <row r="70" spans="1:5">
      <c r="A70" t="s">
        <v>318</v>
      </c>
      <c r="B70" t="s">
        <v>319</v>
      </c>
      <c r="C70" s="31"/>
      <c r="D70" s="32"/>
      <c r="E70" s="31"/>
    </row>
    <row r="71" spans="1:5">
      <c r="A71" t="s">
        <v>320</v>
      </c>
      <c r="B71" t="s">
        <v>321</v>
      </c>
      <c r="C71" s="31"/>
      <c r="D71" s="32"/>
      <c r="E71" s="31"/>
    </row>
    <row r="72" spans="1:5">
      <c r="A72" t="s">
        <v>322</v>
      </c>
      <c r="B72" t="s">
        <v>323</v>
      </c>
      <c r="C72" s="31"/>
      <c r="D72" s="32"/>
      <c r="E72" s="31"/>
    </row>
    <row r="73" spans="1:5">
      <c r="A73" s="33"/>
      <c r="B73" s="33"/>
      <c r="C73" s="31"/>
      <c r="D73" s="32"/>
      <c r="E73" s="31"/>
    </row>
  </sheetData>
  <sheetProtection algorithmName="SHA-512" hashValue="TSFlkYn0Jf/Eqq/vIeYhVoO2oD3OyqZ3A/1U/ZnvNmqtHMXnJH/N9Ls+OdwdMZ5+4+AHp1KjH4X1xH+Xziyysw==" saltValue="aq0kO8+Mb6hN4VMsQ7M0oA==" spinCount="100000" sheet="1" objects="1" scenarios="1"/>
  <pageMargins left="0.7" right="0.7" top="0.75" bottom="0.75" header="0.3" footer="0.3"/>
  <pageSetup orientation="portrait"/>
  <tableParts count="1">
    <tablePart r:id="rId1"/>
  </tableParts>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6"/>
  </sheetPr>
  <dimension ref="A1:A4"/>
  <sheetViews>
    <sheetView workbookViewId="0">
      <selection activeCell="A2" sqref="A2"/>
    </sheetView>
  </sheetViews>
  <sheetFormatPr defaultColWidth="0" defaultRowHeight="14.5" zeroHeight="1"/>
  <cols>
    <col min="1" max="1" width="14.81640625" bestFit="1" customWidth="1"/>
    <col min="2" max="16384" width="9.1796875" hidden="1"/>
  </cols>
  <sheetData>
    <row r="1" spans="1:1">
      <c r="A1" s="1" t="s">
        <v>153</v>
      </c>
    </row>
    <row r="2" spans="1:1">
      <c r="A2" s="2" t="s">
        <v>154</v>
      </c>
    </row>
    <row r="3" spans="1:1">
      <c r="A3" s="3" t="s">
        <v>155</v>
      </c>
    </row>
    <row r="4" spans="1:1">
      <c r="A4" s="3" t="s">
        <v>156</v>
      </c>
    </row>
  </sheetData>
  <sheetProtection password="CD28" sheet="1" objects="1" scenarios="1"/>
  <pageMargins left="0.7" right="0.7" top="0.75" bottom="0.75" header="0.3" footer="0.3"/>
  <pageSetup orientation="portrait"/>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6"/>
  </sheetPr>
  <dimension ref="A1:B36"/>
  <sheetViews>
    <sheetView workbookViewId="0">
      <selection activeCell="A2" sqref="A2"/>
    </sheetView>
  </sheetViews>
  <sheetFormatPr defaultColWidth="0" defaultRowHeight="14.5" zeroHeight="1"/>
  <cols>
    <col min="1" max="1" width="47" customWidth="1"/>
    <col min="2" max="2" width="22.453125" bestFit="1" customWidth="1"/>
    <col min="3" max="16384" width="9.1796875" hidden="1"/>
  </cols>
  <sheetData>
    <row r="1" spans="1:2">
      <c r="A1" s="1" t="s">
        <v>157</v>
      </c>
      <c r="B1" s="1" t="s">
        <v>158</v>
      </c>
    </row>
    <row r="2" spans="1:2">
      <c r="A2" s="2" t="s">
        <v>159</v>
      </c>
      <c r="B2" s="2" t="s">
        <v>160</v>
      </c>
    </row>
    <row r="3" spans="1:2">
      <c r="A3" s="2" t="s">
        <v>161</v>
      </c>
      <c r="B3" s="2">
        <f>B2+1</f>
        <v>2020</v>
      </c>
    </row>
    <row r="4" spans="1:2">
      <c r="A4" s="2" t="s">
        <v>162</v>
      </c>
      <c r="B4" s="2">
        <f t="shared" ref="B4:B36" si="0">B3+1</f>
        <v>2021</v>
      </c>
    </row>
    <row r="5" spans="1:2" ht="15" customHeight="1">
      <c r="A5" s="3"/>
      <c r="B5" s="2">
        <f t="shared" si="0"/>
        <v>2022</v>
      </c>
    </row>
    <row r="6" spans="1:2">
      <c r="A6" s="2"/>
      <c r="B6" s="2">
        <f t="shared" si="0"/>
        <v>2023</v>
      </c>
    </row>
    <row r="7" spans="1:2">
      <c r="A7" s="2"/>
      <c r="B7" s="2">
        <f t="shared" si="0"/>
        <v>2024</v>
      </c>
    </row>
    <row r="8" spans="1:2" ht="15" customHeight="1">
      <c r="A8" s="3"/>
      <c r="B8" s="2">
        <f t="shared" si="0"/>
        <v>2025</v>
      </c>
    </row>
    <row r="9" spans="1:2">
      <c r="A9" s="2"/>
      <c r="B9" s="2">
        <f t="shared" si="0"/>
        <v>2026</v>
      </c>
    </row>
    <row r="10" spans="1:2" ht="15" customHeight="1">
      <c r="A10" s="3"/>
      <c r="B10" s="2">
        <f t="shared" si="0"/>
        <v>2027</v>
      </c>
    </row>
    <row r="11" spans="1:2">
      <c r="A11" s="2"/>
      <c r="B11" s="2">
        <f t="shared" si="0"/>
        <v>2028</v>
      </c>
    </row>
    <row r="12" spans="1:2">
      <c r="A12" s="3"/>
      <c r="B12" s="2">
        <f t="shared" si="0"/>
        <v>2029</v>
      </c>
    </row>
    <row r="13" spans="1:2">
      <c r="A13" s="3"/>
      <c r="B13" s="2">
        <f t="shared" si="0"/>
        <v>2030</v>
      </c>
    </row>
    <row r="14" spans="1:2" ht="15" customHeight="1">
      <c r="A14" s="2"/>
      <c r="B14" s="2">
        <f t="shared" si="0"/>
        <v>2031</v>
      </c>
    </row>
    <row r="15" spans="1:2">
      <c r="A15" s="3"/>
      <c r="B15" s="2">
        <f t="shared" si="0"/>
        <v>2032</v>
      </c>
    </row>
    <row r="16" spans="1:2" ht="15" customHeight="1">
      <c r="A16" s="2"/>
      <c r="B16" s="2">
        <f t="shared" si="0"/>
        <v>2033</v>
      </c>
    </row>
    <row r="17" spans="1:2" ht="15" customHeight="1">
      <c r="A17" s="2"/>
      <c r="B17" s="2">
        <f t="shared" si="0"/>
        <v>2034</v>
      </c>
    </row>
    <row r="18" spans="1:2">
      <c r="A18" s="3"/>
      <c r="B18" s="2">
        <f t="shared" si="0"/>
        <v>2035</v>
      </c>
    </row>
    <row r="19" spans="1:2">
      <c r="A19" s="2"/>
      <c r="B19" s="2">
        <f t="shared" si="0"/>
        <v>2036</v>
      </c>
    </row>
    <row r="20" spans="1:2" ht="15" customHeight="1">
      <c r="A20" s="3"/>
      <c r="B20" s="2">
        <f t="shared" si="0"/>
        <v>2037</v>
      </c>
    </row>
    <row r="21" spans="1:2">
      <c r="A21" s="2"/>
      <c r="B21" s="2">
        <f t="shared" si="0"/>
        <v>2038</v>
      </c>
    </row>
    <row r="22" spans="1:2">
      <c r="A22" s="3"/>
      <c r="B22" s="2">
        <f t="shared" si="0"/>
        <v>2039</v>
      </c>
    </row>
    <row r="23" spans="1:2">
      <c r="A23" s="3"/>
      <c r="B23" s="2">
        <f t="shared" si="0"/>
        <v>2040</v>
      </c>
    </row>
    <row r="24" spans="1:2" ht="15" customHeight="1">
      <c r="A24" s="2"/>
      <c r="B24" s="2">
        <f t="shared" si="0"/>
        <v>2041</v>
      </c>
    </row>
    <row r="25" spans="1:2">
      <c r="A25" s="3"/>
      <c r="B25" s="2">
        <f t="shared" si="0"/>
        <v>2042</v>
      </c>
    </row>
    <row r="26" spans="1:2" ht="15" customHeight="1">
      <c r="A26" s="2"/>
      <c r="B26" s="2">
        <f t="shared" si="0"/>
        <v>2043</v>
      </c>
    </row>
    <row r="27" spans="1:2">
      <c r="A27" s="3"/>
      <c r="B27" s="2">
        <f t="shared" si="0"/>
        <v>2044</v>
      </c>
    </row>
    <row r="28" spans="1:2" ht="15" customHeight="1">
      <c r="A28" s="2"/>
      <c r="B28" s="2">
        <f t="shared" si="0"/>
        <v>2045</v>
      </c>
    </row>
    <row r="29" spans="1:2" ht="15" customHeight="1">
      <c r="A29" s="2"/>
      <c r="B29" s="2">
        <f t="shared" si="0"/>
        <v>2046</v>
      </c>
    </row>
    <row r="30" spans="1:2">
      <c r="A30" s="3"/>
      <c r="B30" s="2">
        <f t="shared" si="0"/>
        <v>2047</v>
      </c>
    </row>
    <row r="31" spans="1:2">
      <c r="A31" s="3"/>
      <c r="B31" s="2">
        <f t="shared" si="0"/>
        <v>2048</v>
      </c>
    </row>
    <row r="32" spans="1:2">
      <c r="A32" s="2"/>
      <c r="B32" s="2">
        <f t="shared" si="0"/>
        <v>2049</v>
      </c>
    </row>
    <row r="33" spans="1:2">
      <c r="A33" s="3"/>
      <c r="B33" s="2">
        <f t="shared" si="0"/>
        <v>2050</v>
      </c>
    </row>
    <row r="34" spans="1:2">
      <c r="A34" s="2"/>
      <c r="B34" s="2">
        <f t="shared" si="0"/>
        <v>2051</v>
      </c>
    </row>
    <row r="35" spans="1:2">
      <c r="A35" s="3"/>
      <c r="B35" s="2">
        <f t="shared" si="0"/>
        <v>2052</v>
      </c>
    </row>
    <row r="36" spans="1:2">
      <c r="A36" s="2"/>
      <c r="B36" s="2">
        <f t="shared" si="0"/>
        <v>2053</v>
      </c>
    </row>
  </sheetData>
  <sheetProtection algorithmName="SHA-512" hashValue="AVLK0Xc3nvJZRDslmo34O/VfBIj4tUkIPPnJbIVkxB7YsTWM7h0svwzYFEn8fz/WWPHJMf+TCMgSKSf3agQ7TA==" saltValue="3oifWWsKMH/xMTOpdM1CEQ==" spinCount="100000" sheet="1" selectLockedCells="1"/>
  <pageMargins left="0.7" right="0.7" top="0.75" bottom="0.75" header="0.3" footer="0.3"/>
  <pageSetup orientation="portrait"/>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7"/>
  </sheetPr>
  <dimension ref="A1:XBC7"/>
  <sheetViews>
    <sheetView zoomScale="70" zoomScaleNormal="70" zoomScalePageLayoutView="70" workbookViewId="0">
      <selection activeCell="A2" sqref="A2"/>
    </sheetView>
  </sheetViews>
  <sheetFormatPr defaultColWidth="0" defaultRowHeight="14.5" zeroHeight="1"/>
  <cols>
    <col min="1" max="1" width="24" bestFit="1" customWidth="1"/>
    <col min="2" max="2" width="13.1796875" bestFit="1" customWidth="1"/>
    <col min="3" max="3" width="39.1796875" bestFit="1" customWidth="1"/>
    <col min="4" max="4" width="40" bestFit="1" customWidth="1"/>
    <col min="5" max="5" width="39.453125" bestFit="1" customWidth="1"/>
    <col min="6" max="6" width="21" bestFit="1" customWidth="1"/>
    <col min="7" max="7" width="17.81640625" bestFit="1" customWidth="1"/>
    <col min="8" max="8" width="20.453125" bestFit="1" customWidth="1"/>
    <col min="9" max="9" width="14.453125" bestFit="1" customWidth="1"/>
    <col min="10" max="10" width="66.7265625" customWidth="1"/>
    <col min="11" max="11" width="13.453125" customWidth="1"/>
    <col min="12" max="12" width="2.453125" hidden="1"/>
    <col min="13" max="13" width="1.7265625" hidden="1"/>
    <col min="14" max="16095" width="0.1796875" hidden="1"/>
    <col min="16097" max="16278" width="0.1796875" hidden="1"/>
    <col min="16280" max="16384" width="0.1796875" hidden="1"/>
  </cols>
  <sheetData>
    <row r="1" spans="1:11">
      <c r="A1" s="21" t="s">
        <v>163</v>
      </c>
      <c r="B1" s="21" t="s">
        <v>164</v>
      </c>
      <c r="C1" s="21" t="s">
        <v>165</v>
      </c>
      <c r="D1" s="21" t="s">
        <v>166</v>
      </c>
      <c r="E1" s="21" t="s">
        <v>167</v>
      </c>
      <c r="F1" s="21" t="s">
        <v>168</v>
      </c>
      <c r="G1" s="21" t="s">
        <v>169</v>
      </c>
      <c r="H1" s="21" t="s">
        <v>170</v>
      </c>
      <c r="I1" s="21" t="s">
        <v>171</v>
      </c>
      <c r="J1" s="21" t="s">
        <v>172</v>
      </c>
      <c r="K1" s="21" t="s">
        <v>173</v>
      </c>
    </row>
    <row r="2" spans="1:11" ht="120" customHeight="1">
      <c r="A2" s="25" t="e">
        <f>IF('BID1'!$C$15=0,"",$B2&amp;VLOOKUP($C2,UNIVERSITIES!$A$1:$B$64,2,FALSE)&amp;"BID1")</f>
        <v>#N/A</v>
      </c>
      <c r="B2" s="25" t="str">
        <f>IF('BID1'!$C$15=0,"",'BID1'!$C$15)</f>
        <v>(Please Select From Dropdown Menu)</v>
      </c>
      <c r="C2" s="24" t="str">
        <f>IF('BID1'!$C$15=0,"",'BID1'!$C$6)</f>
        <v>Go to POC Tab and Select University Name</v>
      </c>
      <c r="D2" s="25" t="str">
        <f>IF('BID1'!$C$15=0,"",'BID1'!$C$8)</f>
        <v>Go to POC Tab and Enter Coordinator Name</v>
      </c>
      <c r="E2" s="25" t="str">
        <f>IF('BID1'!$C$15=0,"",'BID1'!$C$10)</f>
        <v>Go to POC Tab and Enter Coordinator Email</v>
      </c>
      <c r="F2" s="25">
        <f>IF('BID1'!$C$15=0,"",'BID1'!$C$17)</f>
        <v>0</v>
      </c>
      <c r="G2" s="25">
        <f>IF('BID1'!$C$15=0,"",'BID1'!$C$19)</f>
        <v>0</v>
      </c>
      <c r="H2" s="25">
        <f>IF('BID1'!$C$15=0,"",'BID1'!$C$21)</f>
        <v>0</v>
      </c>
      <c r="I2" s="25">
        <f>IF('BID1'!$C$15=0,"",'BID1'!$C$23)</f>
        <v>0</v>
      </c>
      <c r="J2" s="26">
        <f>IF('BID1'!$C$15=0,"",'BID1'!$C$25)</f>
        <v>0</v>
      </c>
      <c r="K2" s="26" t="str">
        <f>SEMESTER!$B$7&amp;" "&amp;SEMESTER!$A$4</f>
        <v>2024 Fall</v>
      </c>
    </row>
    <row r="3" spans="1:11" ht="120" customHeight="1">
      <c r="A3" s="9" t="str">
        <f>IF('BID2'!$C$15=0,"",$B3&amp;VLOOKUP($C3,UNIVERSITIES!$A$1:$B$64,2,FALSE)&amp;"BID2")</f>
        <v/>
      </c>
      <c r="B3" s="9" t="str">
        <f>IF('BID2'!$C$15=0,"",'BID2'!$C$15)</f>
        <v/>
      </c>
      <c r="C3" t="str">
        <f>IF('BID2'!$C$15=0,"",'BID2'!$C$6)</f>
        <v/>
      </c>
      <c r="D3" s="9" t="str">
        <f>IF('BID2'!$C$15=0,"",'BID2'!$C$8)</f>
        <v/>
      </c>
      <c r="E3" s="9" t="str">
        <f>IF('BID2'!$C$15=0,"",'BID2'!$C$10)</f>
        <v/>
      </c>
      <c r="F3" s="9" t="str">
        <f>IF('BID2'!$C$15=0,"",'BID2'!$C$17)</f>
        <v/>
      </c>
      <c r="G3" s="9" t="str">
        <f>IF('BID2'!$C$15=0,"",'BID2'!$C$19)</f>
        <v/>
      </c>
      <c r="H3" s="9" t="str">
        <f>IF('BID2'!$C$15=0,"",'BID2'!$C$21)</f>
        <v/>
      </c>
      <c r="I3" s="9" t="str">
        <f>IF('BID2'!$C$15=0,"",'BID2'!$C$23)</f>
        <v/>
      </c>
      <c r="J3" s="23" t="str">
        <f>IF('BID2'!$C$15=0,"",'BID2'!$C$25)</f>
        <v/>
      </c>
      <c r="K3" s="26" t="str">
        <f>SEMESTER!$B$7&amp;" "&amp;SEMESTER!$A$4</f>
        <v>2024 Fall</v>
      </c>
    </row>
    <row r="4" spans="1:11" ht="120" customHeight="1">
      <c r="A4" s="25" t="str">
        <f>IF('BID3'!$C$15=0,"",$B4&amp;VLOOKUP($C4,UNIVERSITIES!$A$1:$B$64,2,FALSE)&amp;"BID3")</f>
        <v/>
      </c>
      <c r="B4" s="25" t="str">
        <f>IF('BID3'!$C$15=0,"",'BID3'!$C$15)</f>
        <v/>
      </c>
      <c r="C4" s="24" t="str">
        <f>IF('BID3'!$C$15=0,"",'BID3'!$C$6)</f>
        <v/>
      </c>
      <c r="D4" s="25" t="str">
        <f>IF('BID3'!$C$15=0,"",'BID3'!$C$8)</f>
        <v/>
      </c>
      <c r="E4" s="25" t="str">
        <f>IF('BID3'!$C$15=0,"",'BID3'!$C$10)</f>
        <v/>
      </c>
      <c r="F4" s="25" t="str">
        <f>IF('BID3'!$C$15=0,"",'BID3'!$C$17)</f>
        <v/>
      </c>
      <c r="G4" s="25" t="str">
        <f>IF('BID3'!$C$15=0,"",'BID3'!$C$19)</f>
        <v/>
      </c>
      <c r="H4" s="25" t="str">
        <f>IF('BID3'!$C$15=0,"",'BID3'!$C$21)</f>
        <v/>
      </c>
      <c r="I4" s="25" t="str">
        <f>IF('BID3'!$C$15=0,"",'BID3'!$C$23)</f>
        <v/>
      </c>
      <c r="J4" s="26" t="str">
        <f>IF('BID3'!$C$15=0,"",'BID3'!$C$25)</f>
        <v/>
      </c>
      <c r="K4" s="26" t="str">
        <f>SEMESTER!$B$7&amp;" "&amp;SEMESTER!$A$4</f>
        <v>2024 Fall</v>
      </c>
    </row>
    <row r="5" spans="1:11" ht="120" customHeight="1">
      <c r="A5" s="9" t="str">
        <f>IF('BID4'!$C$15=0,"",$B5&amp;VLOOKUP($C5,UNIVERSITIES!$A$1:$B$64,2,FALSE)&amp;"BID4")</f>
        <v/>
      </c>
      <c r="B5" s="9" t="str">
        <f>IF('BID4'!$C$15=0,"",'BID4'!$C$15)</f>
        <v/>
      </c>
      <c r="C5" t="str">
        <f>IF('BID4'!$C$15=0,"",'BID4'!$C$6)</f>
        <v/>
      </c>
      <c r="D5" s="9" t="str">
        <f>IF('BID4'!$C$15=0,"",'BID4'!$C$8)</f>
        <v/>
      </c>
      <c r="E5" s="9" t="str">
        <f>IF('BID4'!$C$15=0,"",'BID4'!$C$10)</f>
        <v/>
      </c>
      <c r="F5" s="9" t="str">
        <f>IF('BID4'!$C$15=0,"",'BID4'!$C$17)</f>
        <v/>
      </c>
      <c r="G5" s="9" t="str">
        <f>IF('BID4'!$C$15=0,"",'BID4'!$C$19)</f>
        <v/>
      </c>
      <c r="H5" s="9" t="str">
        <f>IF('BID4'!$C$15=0,"",'BID4'!$C$21)</f>
        <v/>
      </c>
      <c r="I5" s="9" t="str">
        <f>IF('BID4'!$C$15=0,"",'BID4'!$C$23)</f>
        <v/>
      </c>
      <c r="J5" s="23" t="str">
        <f>IF('BID4'!$C$15=0,"",'BID4'!$C$25)</f>
        <v/>
      </c>
      <c r="K5" s="26" t="str">
        <f>SEMESTER!$B$7&amp;" "&amp;SEMESTER!$A$4</f>
        <v>2024 Fall</v>
      </c>
    </row>
    <row r="6" spans="1:11" ht="120" customHeight="1">
      <c r="A6" s="25" t="str">
        <f>IF('BID5'!$C$15=0,"",$B6&amp;VLOOKUP($C6,UNIVERSITIES!$A$1:$B$64,2,FALSE)&amp;"BID5")</f>
        <v/>
      </c>
      <c r="B6" s="25" t="str">
        <f>IF('BID5'!$C$15=0,"",'BID5'!$C$15)</f>
        <v/>
      </c>
      <c r="C6" s="24" t="str">
        <f>IF('BID5'!$C$15=0,"",'BID5'!$C$6)</f>
        <v/>
      </c>
      <c r="D6" s="25" t="str">
        <f>IF('BID5'!$C$15=0,"",'BID5'!$C$8)</f>
        <v/>
      </c>
      <c r="E6" s="25" t="str">
        <f>IF('BID5'!$C$15=0,"",'BID5'!$C$10)</f>
        <v/>
      </c>
      <c r="F6" s="25" t="str">
        <f>IF('BID5'!$C$15=0,"",'BID5'!$C$17)</f>
        <v/>
      </c>
      <c r="G6" s="25" t="str">
        <f>IF('BID5'!$C$15=0,"",'BID5'!$C$19)</f>
        <v/>
      </c>
      <c r="H6" s="25" t="str">
        <f>IF('BID5'!$C$15=0,"",'BID5'!$C$21)</f>
        <v/>
      </c>
      <c r="I6" s="25" t="str">
        <f>IF('BID5'!$C$15=0,"",'BID5'!$C$23)</f>
        <v/>
      </c>
      <c r="J6" s="26" t="str">
        <f>IF('BID5'!$C$15=0,"",'BID5'!$C$25)</f>
        <v/>
      </c>
      <c r="K6" s="26" t="str">
        <f>SEMESTER!$B$7&amp;" "&amp;SEMESTER!$A$4</f>
        <v>2024 Fall</v>
      </c>
    </row>
    <row r="7" spans="1:11" ht="120" customHeight="1">
      <c r="A7" s="9" t="str">
        <f>IF('BID6'!$C$15=0,"",$B7&amp;VLOOKUP($C7,UNIVERSITIES!$A$1:$B$64,2,FALSE)&amp;"BID6")</f>
        <v/>
      </c>
      <c r="B7" s="9" t="str">
        <f>IF('BID6'!$C$15=0,"",'BID6'!$C$15)</f>
        <v/>
      </c>
      <c r="C7" t="str">
        <f>IF('BID6'!$C$15=0,"",'BID6'!$C$6)</f>
        <v/>
      </c>
      <c r="D7" s="9" t="str">
        <f>IF('BID6'!$C$15=0,"",'BID6'!$C$8)</f>
        <v/>
      </c>
      <c r="E7" s="9" t="str">
        <f>IF('BID6'!$C$15=0,"",'BID6'!$C$10)</f>
        <v/>
      </c>
      <c r="F7" s="9" t="str">
        <f>IF('BID6'!$C$15=0,"",'BID6'!$C$17)</f>
        <v/>
      </c>
      <c r="G7" s="9" t="str">
        <f>IF('BID6'!$C$15=0,"",'BID6'!$C$19)</f>
        <v/>
      </c>
      <c r="H7" s="9" t="str">
        <f>IF('BID6'!$C$15=0,"",'BID6'!$C$21)</f>
        <v/>
      </c>
      <c r="I7" s="9" t="str">
        <f>IF('BID6'!$C$15=0,"",'BID6'!$C$23)</f>
        <v/>
      </c>
      <c r="J7" s="23" t="str">
        <f>IF('BID6'!$C$15=0,"",'BID6'!$C$25)</f>
        <v/>
      </c>
      <c r="K7" s="26" t="str">
        <f>SEMESTER!$B$7&amp;" "&amp;SEMESTER!$A$4</f>
        <v>2024 Fall</v>
      </c>
    </row>
  </sheetData>
  <sheetProtection algorithmName="SHA-512" hashValue="ez6PTXMPP4UIB/Derwi3igdcLT50BU2LFqEztfHKYoMJgpBA1ncb4hgS9gkBRV1FWiTydxC0z5k6kysy84Rxnw==" saltValue="tdFU++KbtZ67EMbL6tdekg==" spinCount="100000" sheet="1" objects="1" scenarios="1"/>
  <pageMargins left="0.7" right="0.7" top="0.75" bottom="0.75" header="0.3" footer="0.3"/>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pageSetUpPr fitToPage="1"/>
  </sheetPr>
  <dimension ref="A1:E9"/>
  <sheetViews>
    <sheetView showGridLines="0" workbookViewId="0">
      <selection activeCell="C4" sqref="C4"/>
    </sheetView>
  </sheetViews>
  <sheetFormatPr defaultColWidth="0" defaultRowHeight="14.5" zeroHeight="1"/>
  <cols>
    <col min="1" max="1" width="2.81640625" customWidth="1"/>
    <col min="2" max="2" width="30" customWidth="1"/>
    <col min="3" max="3" width="46.453125" customWidth="1"/>
    <col min="4" max="4" width="52.453125" customWidth="1"/>
    <col min="5" max="5" width="2.81640625" customWidth="1"/>
    <col min="6" max="16384" width="9.1796875" hidden="1"/>
  </cols>
  <sheetData>
    <row r="1" spans="1:5" ht="31">
      <c r="A1" s="5"/>
      <c r="B1" s="36" t="s">
        <v>4</v>
      </c>
      <c r="C1" s="36"/>
      <c r="D1" s="36"/>
      <c r="E1" s="5"/>
    </row>
    <row r="2" spans="1:5" ht="45" customHeight="1">
      <c r="A2" s="4"/>
      <c r="B2" s="39" t="s">
        <v>5</v>
      </c>
      <c r="C2" s="39"/>
      <c r="D2" s="39"/>
      <c r="E2" s="4"/>
    </row>
    <row r="3" spans="1:5">
      <c r="A3" s="4"/>
      <c r="B3" s="4"/>
      <c r="C3" s="4"/>
      <c r="D3" s="4"/>
      <c r="E3" s="4"/>
    </row>
    <row r="4" spans="1:5">
      <c r="A4" s="4"/>
      <c r="B4" s="7" t="s">
        <v>6</v>
      </c>
      <c r="C4" s="13"/>
      <c r="D4" s="6" t="s">
        <v>7</v>
      </c>
      <c r="E4" s="4"/>
    </row>
    <row r="5" spans="1:5" ht="7.5" customHeight="1">
      <c r="A5" s="4"/>
      <c r="B5" s="4"/>
      <c r="C5" s="4"/>
      <c r="D5" s="4"/>
      <c r="E5" s="4"/>
    </row>
    <row r="6" spans="1:5">
      <c r="A6" s="4"/>
      <c r="B6" s="7" t="s">
        <v>8</v>
      </c>
      <c r="C6" s="13"/>
      <c r="D6" s="6" t="s">
        <v>9</v>
      </c>
      <c r="E6" s="4"/>
    </row>
    <row r="7" spans="1:5" ht="7.5" customHeight="1">
      <c r="A7" s="4"/>
      <c r="B7" s="4"/>
      <c r="C7" s="4"/>
      <c r="D7" s="4"/>
      <c r="E7" s="4"/>
    </row>
    <row r="8" spans="1:5">
      <c r="A8" s="4"/>
      <c r="B8" s="7" t="s">
        <v>10</v>
      </c>
      <c r="C8" s="27"/>
      <c r="D8" s="6" t="s">
        <v>11</v>
      </c>
      <c r="E8" s="4"/>
    </row>
    <row r="9" spans="1:5">
      <c r="A9" s="4"/>
      <c r="B9" s="4"/>
      <c r="C9" s="4"/>
      <c r="D9" s="4"/>
      <c r="E9" s="4"/>
    </row>
  </sheetData>
  <sheetProtection algorithmName="SHA-512" hashValue="5QGV5fNtNfuf/PArvEGMHuyGjlZO5HkpG8qcBdkHv3omdCpn05umjq6HPW5U9gEAAILIzJFLD/w1wMrefPVLdg==" saltValue="uEsNlEXbwDUvw9lNTWxuAg==" spinCount="100000" sheet="1" objects="1" scenarios="1"/>
  <mergeCells count="2">
    <mergeCell ref="B1:D1"/>
    <mergeCell ref="B2:D2"/>
  </mergeCells>
  <pageMargins left="0" right="0" top="0.5" bottom="0.5" header="0" footer="0"/>
  <pageSetup scale="98"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UNIVERSITIES!$A$2:$A$64</xm:f>
          </x14:formula1>
          <xm:sqref>C4</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E40"/>
  <sheetViews>
    <sheetView topLeftCell="A2" workbookViewId="0">
      <selection activeCell="C15" sqref="C15"/>
    </sheetView>
  </sheetViews>
  <sheetFormatPr defaultColWidth="0" defaultRowHeight="14.5" zeroHeight="1"/>
  <cols>
    <col min="1" max="1" width="2.81640625" customWidth="1"/>
    <col min="2" max="2" width="30" customWidth="1"/>
    <col min="3" max="3" width="46.453125" customWidth="1"/>
    <col min="4" max="4" width="52.453125" customWidth="1"/>
    <col min="5" max="5" width="2.81640625" customWidth="1"/>
    <col min="6" max="16384" width="9.1796875" hidden="1"/>
  </cols>
  <sheetData>
    <row r="1" spans="1:5" ht="31">
      <c r="A1" s="8"/>
      <c r="B1" s="36" t="s">
        <v>12</v>
      </c>
      <c r="C1" s="36"/>
      <c r="D1" s="36"/>
      <c r="E1" s="8"/>
    </row>
    <row r="2" spans="1:5">
      <c r="A2" s="4"/>
      <c r="B2" s="39" t="s">
        <v>5</v>
      </c>
      <c r="C2" s="39"/>
      <c r="D2" s="39"/>
      <c r="E2" s="4"/>
    </row>
    <row r="3" spans="1:5">
      <c r="A3" s="4"/>
      <c r="B3" s="34"/>
      <c r="C3" s="34"/>
      <c r="D3" s="34"/>
      <c r="E3" s="4"/>
    </row>
    <row r="4" spans="1:5" ht="23.5">
      <c r="A4" s="10"/>
      <c r="B4" s="49" t="s">
        <v>13</v>
      </c>
      <c r="C4" s="49"/>
      <c r="D4" s="49"/>
      <c r="E4" s="10"/>
    </row>
    <row r="5" spans="1:5">
      <c r="A5" s="4"/>
      <c r="B5" s="4"/>
      <c r="C5" s="4"/>
      <c r="D5" s="4"/>
      <c r="E5" s="4"/>
    </row>
    <row r="6" spans="1:5">
      <c r="A6" s="4"/>
      <c r="B6" s="7" t="s">
        <v>6</v>
      </c>
      <c r="C6" s="14" t="str">
        <f>IF(POC!$C$4=0,"Go to POC Tab and Select University Name",POC!$C$4)</f>
        <v>Go to POC Tab and Select University Name</v>
      </c>
      <c r="D6" s="6" t="s">
        <v>14</v>
      </c>
      <c r="E6" s="4"/>
    </row>
    <row r="7" spans="1:5" ht="7.5" customHeight="1">
      <c r="A7" s="4"/>
      <c r="B7" s="4"/>
      <c r="C7" s="4"/>
      <c r="D7" s="4"/>
      <c r="E7" s="4"/>
    </row>
    <row r="8" spans="1:5">
      <c r="A8" s="4"/>
      <c r="B8" s="7" t="s">
        <v>8</v>
      </c>
      <c r="C8" s="14" t="str">
        <f>IF(POC!$C$6=0,"Go to POC Tab and Enter Coordinator Name",POC!$C$6)</f>
        <v>Go to POC Tab and Enter Coordinator Name</v>
      </c>
      <c r="D8" s="6" t="s">
        <v>14</v>
      </c>
      <c r="E8" s="4"/>
    </row>
    <row r="9" spans="1:5" ht="7.5" customHeight="1">
      <c r="A9" s="4"/>
      <c r="B9" s="4"/>
      <c r="C9" s="4"/>
      <c r="D9" s="4"/>
      <c r="E9" s="4"/>
    </row>
    <row r="10" spans="1:5">
      <c r="A10" s="4"/>
      <c r="B10" s="7" t="s">
        <v>10</v>
      </c>
      <c r="C10" s="14" t="str">
        <f>IF(POC!$C$8=0,"Go to POC Tab and Enter Coordinator Email",POC!$C$8)</f>
        <v>Go to POC Tab and Enter Coordinator Email</v>
      </c>
      <c r="D10" s="6" t="s">
        <v>14</v>
      </c>
      <c r="E10" s="4"/>
    </row>
    <row r="11" spans="1:5" ht="7.5" customHeight="1">
      <c r="A11" s="4"/>
      <c r="B11" s="4"/>
      <c r="C11" s="4"/>
      <c r="D11" s="4"/>
      <c r="E11" s="4"/>
    </row>
    <row r="12" spans="1:5">
      <c r="A12" s="4"/>
      <c r="B12" s="4"/>
      <c r="C12" s="4"/>
      <c r="D12" s="4"/>
      <c r="E12" s="4"/>
    </row>
    <row r="13" spans="1:5" ht="23.5">
      <c r="A13" s="10"/>
      <c r="B13" s="48" t="s">
        <v>15</v>
      </c>
      <c r="C13" s="48"/>
      <c r="D13" s="48"/>
      <c r="E13" s="10"/>
    </row>
    <row r="14" spans="1:5">
      <c r="A14" s="4"/>
      <c r="B14" s="4"/>
      <c r="C14" s="4"/>
      <c r="D14" s="4"/>
      <c r="E14" s="4"/>
    </row>
    <row r="15" spans="1:5">
      <c r="A15" s="4"/>
      <c r="B15" s="7" t="s">
        <v>16</v>
      </c>
      <c r="C15" s="15" t="s">
        <v>146</v>
      </c>
      <c r="D15" s="6" t="s">
        <v>17</v>
      </c>
      <c r="E15" s="4"/>
    </row>
    <row r="16" spans="1:5">
      <c r="A16" s="4"/>
      <c r="B16" s="4"/>
      <c r="C16" s="12"/>
      <c r="D16" s="6"/>
      <c r="E16" s="4"/>
    </row>
    <row r="17" spans="1:5">
      <c r="A17" s="4"/>
      <c r="B17" s="7" t="s">
        <v>18</v>
      </c>
      <c r="C17" s="14">
        <f>IF($C$15=0,"Select a Project ID in the field above",INDEX(PROPOSALS!$A$2:$B$1048576,MATCH($C$15,PROPOSALS!$A$2:$A$1048576,0),2))</f>
        <v>0</v>
      </c>
      <c r="D17" s="6" t="s">
        <v>19</v>
      </c>
      <c r="E17" s="4"/>
    </row>
    <row r="18" spans="1:5">
      <c r="A18" s="4"/>
      <c r="B18" s="4"/>
      <c r="C18" s="12"/>
      <c r="D18" s="6"/>
      <c r="E18" s="4"/>
    </row>
    <row r="19" spans="1:5">
      <c r="A19" s="4"/>
      <c r="B19" s="7" t="s">
        <v>20</v>
      </c>
      <c r="C19" s="15"/>
      <c r="D19" s="6" t="s">
        <v>21</v>
      </c>
      <c r="E19" s="4"/>
    </row>
    <row r="20" spans="1:5">
      <c r="A20" s="4"/>
      <c r="B20" s="4"/>
      <c r="C20" s="12"/>
      <c r="D20" s="6"/>
      <c r="E20" s="4"/>
    </row>
    <row r="21" spans="1:5">
      <c r="A21" s="4"/>
      <c r="B21" s="7" t="s">
        <v>22</v>
      </c>
      <c r="C21" s="22"/>
      <c r="D21" s="6" t="s">
        <v>23</v>
      </c>
      <c r="E21" s="4"/>
    </row>
    <row r="22" spans="1:5">
      <c r="A22" s="4"/>
      <c r="B22" s="4"/>
      <c r="C22" s="12"/>
      <c r="D22" s="6"/>
      <c r="E22" s="4"/>
    </row>
    <row r="23" spans="1:5">
      <c r="A23" s="4"/>
      <c r="B23" s="7" t="s">
        <v>24</v>
      </c>
      <c r="C23" s="15"/>
      <c r="D23" s="6" t="s">
        <v>25</v>
      </c>
      <c r="E23" s="4"/>
    </row>
    <row r="24" spans="1:5">
      <c r="A24" s="4"/>
      <c r="B24" s="4"/>
      <c r="C24" s="4"/>
      <c r="D24" s="4"/>
      <c r="E24" s="4"/>
    </row>
    <row r="25" spans="1:5" ht="15" customHeight="1">
      <c r="A25" s="4"/>
      <c r="B25" s="46" t="s">
        <v>26</v>
      </c>
      <c r="C25" s="40"/>
      <c r="D25" s="41"/>
      <c r="E25" s="4"/>
    </row>
    <row r="26" spans="1:5">
      <c r="A26" s="4"/>
      <c r="B26" s="46"/>
      <c r="C26" s="42"/>
      <c r="D26" s="43"/>
      <c r="E26" s="4"/>
    </row>
    <row r="27" spans="1:5">
      <c r="A27" s="4"/>
      <c r="B27" s="47" t="s">
        <v>27</v>
      </c>
      <c r="C27" s="42"/>
      <c r="D27" s="43"/>
      <c r="E27" s="4"/>
    </row>
    <row r="28" spans="1:5">
      <c r="A28" s="4"/>
      <c r="B28" s="47"/>
      <c r="C28" s="42"/>
      <c r="D28" s="43"/>
      <c r="E28" s="4"/>
    </row>
    <row r="29" spans="1:5">
      <c r="A29" s="4"/>
      <c r="B29" s="47"/>
      <c r="C29" s="42"/>
      <c r="D29" s="43"/>
      <c r="E29" s="4"/>
    </row>
    <row r="30" spans="1:5">
      <c r="A30" s="4"/>
      <c r="B30" s="47"/>
      <c r="C30" s="42"/>
      <c r="D30" s="43"/>
      <c r="E30" s="4"/>
    </row>
    <row r="31" spans="1:5">
      <c r="A31" s="4"/>
      <c r="B31" s="35"/>
      <c r="C31" s="42"/>
      <c r="D31" s="43"/>
      <c r="E31" s="4"/>
    </row>
    <row r="32" spans="1:5">
      <c r="A32" s="4"/>
      <c r="B32" s="35"/>
      <c r="C32" s="42"/>
      <c r="D32" s="43"/>
      <c r="E32" s="4"/>
    </row>
    <row r="33" spans="1:5">
      <c r="A33" s="4"/>
      <c r="B33" s="35"/>
      <c r="C33" s="42"/>
      <c r="D33" s="43"/>
      <c r="E33" s="4"/>
    </row>
    <row r="34" spans="1:5">
      <c r="A34" s="4"/>
      <c r="B34" s="35"/>
      <c r="C34" s="42"/>
      <c r="D34" s="43"/>
      <c r="E34" s="4"/>
    </row>
    <row r="35" spans="1:5">
      <c r="A35" s="4"/>
      <c r="B35" s="35"/>
      <c r="C35" s="42"/>
      <c r="D35" s="43"/>
      <c r="E35" s="4"/>
    </row>
    <row r="36" spans="1:5">
      <c r="A36" s="4"/>
      <c r="B36" s="35"/>
      <c r="C36" s="42"/>
      <c r="D36" s="43"/>
      <c r="E36" s="4"/>
    </row>
    <row r="37" spans="1:5">
      <c r="A37" s="4"/>
      <c r="B37" s="35"/>
      <c r="C37" s="42"/>
      <c r="D37" s="43"/>
      <c r="E37" s="4"/>
    </row>
    <row r="38" spans="1:5">
      <c r="A38" s="4"/>
      <c r="B38" s="35"/>
      <c r="C38" s="42"/>
      <c r="D38" s="43"/>
      <c r="E38" s="4"/>
    </row>
    <row r="39" spans="1:5">
      <c r="A39" s="4"/>
      <c r="B39" s="35"/>
      <c r="C39" s="44"/>
      <c r="D39" s="45"/>
      <c r="E39" s="4"/>
    </row>
    <row r="40" spans="1:5">
      <c r="A40" s="4"/>
      <c r="B40" s="4"/>
      <c r="C40" s="11"/>
      <c r="D40" s="4"/>
      <c r="E40" s="4"/>
    </row>
  </sheetData>
  <sheetProtection algorithmName="SHA-512" hashValue="Mil3qNUmU2RcEOlRh1dvO88QWxVOei7MIGEdbyOUtll54vpfrv0KdwM0of9vEqkFQqpZpjxbX5GKQdqr2licuQ==" saltValue="w7fDzSUNFuuauppWBKHbnw==" spinCount="100000" sheet="1" objects="1" scenarios="1"/>
  <mergeCells count="7">
    <mergeCell ref="C25:D39"/>
    <mergeCell ref="B1:D1"/>
    <mergeCell ref="B2:D2"/>
    <mergeCell ref="B25:B26"/>
    <mergeCell ref="B27:B30"/>
    <mergeCell ref="B13:D13"/>
    <mergeCell ref="B4:D4"/>
  </mergeCells>
  <conditionalFormatting sqref="C6 C8 C10">
    <cfRule type="containsText" dxfId="11" priority="2" operator="containsText" text="POC">
      <formula>NOT(ISERROR(SEARCH("POC",C6)))</formula>
    </cfRule>
  </conditionalFormatting>
  <conditionalFormatting sqref="C17">
    <cfRule type="containsText" dxfId="10" priority="1" operator="containsText" text="Select a Project ID in the field above">
      <formula>NOT(ISERROR(SEARCH("Select a Project ID in the field above",C17)))</formula>
    </cfRule>
  </conditionalFormatting>
  <pageMargins left="0.7" right="0.7" top="0.75" bottom="0.75" header="0.3" footer="0.3"/>
  <pageSetup orientation="portrai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LEVEL!$A$2:$A$4</xm:f>
          </x14:formula1>
          <xm:sqref>C23</xm:sqref>
        </x14:dataValidation>
        <x14:dataValidation type="list" allowBlank="1" showInputMessage="1" showErrorMessage="1" xr:uid="{00000000-0002-0000-0200-000001000000}">
          <x14:formula1>
            <xm:f>PROPOSALS!$A$2:$A$73</xm:f>
          </x14:formula1>
          <xm:sqref>C15</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sheetPr>
  <dimension ref="A1:E40"/>
  <sheetViews>
    <sheetView workbookViewId="0">
      <selection activeCell="C15" sqref="C15"/>
    </sheetView>
  </sheetViews>
  <sheetFormatPr defaultColWidth="0" defaultRowHeight="15" customHeight="1" zeroHeight="1"/>
  <cols>
    <col min="1" max="1" width="2.81640625" customWidth="1"/>
    <col min="2" max="2" width="30" customWidth="1"/>
    <col min="3" max="3" width="46.453125" customWidth="1"/>
    <col min="4" max="4" width="52.453125" customWidth="1"/>
    <col min="5" max="5" width="2.81640625" customWidth="1"/>
    <col min="6" max="16384" width="9.1796875" hidden="1"/>
  </cols>
  <sheetData>
    <row r="1" spans="1:5" ht="31">
      <c r="A1" s="8"/>
      <c r="B1" s="36" t="s">
        <v>28</v>
      </c>
      <c r="C1" s="36"/>
      <c r="D1" s="36"/>
      <c r="E1" s="8"/>
    </row>
    <row r="2" spans="1:5" ht="14.5">
      <c r="A2" s="4"/>
      <c r="B2" s="39" t="s">
        <v>5</v>
      </c>
      <c r="C2" s="39"/>
      <c r="D2" s="39"/>
      <c r="E2" s="4"/>
    </row>
    <row r="3" spans="1:5" ht="14.5">
      <c r="A3" s="4"/>
      <c r="B3" s="34"/>
      <c r="C3" s="34"/>
      <c r="D3" s="34"/>
      <c r="E3" s="4"/>
    </row>
    <row r="4" spans="1:5" ht="23.5">
      <c r="A4" s="10"/>
      <c r="B4" s="49" t="s">
        <v>13</v>
      </c>
      <c r="C4" s="49"/>
      <c r="D4" s="49"/>
      <c r="E4" s="10"/>
    </row>
    <row r="5" spans="1:5" ht="14.5">
      <c r="A5" s="4"/>
      <c r="B5" s="4"/>
      <c r="C5" s="4"/>
      <c r="D5" s="4"/>
      <c r="E5" s="4"/>
    </row>
    <row r="6" spans="1:5" ht="14.5">
      <c r="A6" s="4"/>
      <c r="B6" s="7" t="s">
        <v>6</v>
      </c>
      <c r="C6" s="14" t="str">
        <f>IF(POC!$C$4=0,"Go to POC Tab and Select University Name",POC!$C$4)</f>
        <v>Go to POC Tab and Select University Name</v>
      </c>
      <c r="D6" s="6" t="s">
        <v>14</v>
      </c>
      <c r="E6" s="4"/>
    </row>
    <row r="7" spans="1:5" ht="7.5" customHeight="1">
      <c r="A7" s="4"/>
      <c r="B7" s="4"/>
      <c r="C7" s="4"/>
      <c r="D7" s="4"/>
      <c r="E7" s="4"/>
    </row>
    <row r="8" spans="1:5" ht="14.5">
      <c r="A8" s="4"/>
      <c r="B8" s="7" t="s">
        <v>8</v>
      </c>
      <c r="C8" s="14" t="str">
        <f>IF(POC!$C$6=0,"Go to POC Tab and Enter Coordinator Name",POC!$C$6)</f>
        <v>Go to POC Tab and Enter Coordinator Name</v>
      </c>
      <c r="D8" s="6" t="s">
        <v>14</v>
      </c>
      <c r="E8" s="4"/>
    </row>
    <row r="9" spans="1:5" ht="7.5" customHeight="1">
      <c r="A9" s="4"/>
      <c r="B9" s="4"/>
      <c r="C9" s="4"/>
      <c r="D9" s="4"/>
      <c r="E9" s="4"/>
    </row>
    <row r="10" spans="1:5" ht="14.5">
      <c r="A10" s="4"/>
      <c r="B10" s="7" t="s">
        <v>10</v>
      </c>
      <c r="C10" s="14" t="str">
        <f>IF(POC!$C$8=0,"Go to POC Tab and Enter Coordinator Email",POC!$C$8)</f>
        <v>Go to POC Tab and Enter Coordinator Email</v>
      </c>
      <c r="D10" s="6" t="s">
        <v>14</v>
      </c>
      <c r="E10" s="4"/>
    </row>
    <row r="11" spans="1:5" ht="7.5" customHeight="1">
      <c r="A11" s="4"/>
      <c r="B11" s="4"/>
      <c r="C11" s="4"/>
      <c r="D11" s="4"/>
      <c r="E11" s="4"/>
    </row>
    <row r="12" spans="1:5" ht="14.5">
      <c r="A12" s="4"/>
      <c r="B12" s="4"/>
      <c r="C12" s="4"/>
      <c r="D12" s="4"/>
      <c r="E12" s="4"/>
    </row>
    <row r="13" spans="1:5" ht="23.5">
      <c r="A13" s="10"/>
      <c r="B13" s="48" t="s">
        <v>15</v>
      </c>
      <c r="C13" s="48"/>
      <c r="D13" s="48"/>
      <c r="E13" s="10"/>
    </row>
    <row r="14" spans="1:5" ht="14.5">
      <c r="A14" s="4"/>
      <c r="B14" s="4"/>
      <c r="C14" s="4"/>
      <c r="D14" s="4"/>
      <c r="E14" s="4"/>
    </row>
    <row r="15" spans="1:5" ht="14.5">
      <c r="A15" s="4"/>
      <c r="B15" s="7" t="s">
        <v>16</v>
      </c>
      <c r="C15" s="15"/>
      <c r="D15" s="6" t="s">
        <v>17</v>
      </c>
      <c r="E15" s="4"/>
    </row>
    <row r="16" spans="1:5" ht="14.5">
      <c r="A16" s="4"/>
      <c r="B16" s="4"/>
      <c r="C16" s="12"/>
      <c r="D16" s="6"/>
      <c r="E16" s="4"/>
    </row>
    <row r="17" spans="1:5" ht="14.5">
      <c r="A17" s="4"/>
      <c r="B17" s="7" t="s">
        <v>18</v>
      </c>
      <c r="C17" s="14" t="str">
        <f>IF($C$15=0,"Select a Project ID in the field above",INDEX(PROPOSALS!$A$2:$B$1048576,MATCH($C$15,PROPOSALS!$A$2:$A$1048576,0),2))</f>
        <v>Select a Project ID in the field above</v>
      </c>
      <c r="D17" s="6" t="s">
        <v>19</v>
      </c>
      <c r="E17" s="4"/>
    </row>
    <row r="18" spans="1:5" ht="14.5">
      <c r="A18" s="4"/>
      <c r="B18" s="4"/>
      <c r="C18" s="12"/>
      <c r="D18" s="6"/>
      <c r="E18" s="4"/>
    </row>
    <row r="19" spans="1:5" ht="14.5">
      <c r="A19" s="4"/>
      <c r="B19" s="7" t="s">
        <v>20</v>
      </c>
      <c r="C19" s="15"/>
      <c r="D19" s="6" t="s">
        <v>21</v>
      </c>
      <c r="E19" s="4"/>
    </row>
    <row r="20" spans="1:5" ht="14.5">
      <c r="A20" s="4"/>
      <c r="B20" s="4"/>
      <c r="C20" s="12"/>
      <c r="D20" s="6"/>
      <c r="E20" s="4"/>
    </row>
    <row r="21" spans="1:5" ht="14.5">
      <c r="A21" s="4"/>
      <c r="B21" s="7" t="s">
        <v>22</v>
      </c>
      <c r="C21" s="15"/>
      <c r="D21" s="6" t="s">
        <v>23</v>
      </c>
      <c r="E21" s="4"/>
    </row>
    <row r="22" spans="1:5" ht="14.5">
      <c r="A22" s="4"/>
      <c r="B22" s="4"/>
      <c r="C22" s="12"/>
      <c r="D22" s="6"/>
      <c r="E22" s="4"/>
    </row>
    <row r="23" spans="1:5" ht="14.5">
      <c r="A23" s="4"/>
      <c r="B23" s="7" t="s">
        <v>24</v>
      </c>
      <c r="C23" s="15"/>
      <c r="D23" s="6" t="s">
        <v>25</v>
      </c>
      <c r="E23" s="4"/>
    </row>
    <row r="24" spans="1:5" ht="14.5">
      <c r="A24" s="4"/>
      <c r="B24" s="4"/>
      <c r="C24" s="4"/>
      <c r="D24" s="4"/>
      <c r="E24" s="4"/>
    </row>
    <row r="25" spans="1:5" ht="14.5">
      <c r="A25" s="4"/>
      <c r="B25" s="46" t="s">
        <v>26</v>
      </c>
      <c r="C25" s="40"/>
      <c r="D25" s="41"/>
      <c r="E25" s="4"/>
    </row>
    <row r="26" spans="1:5" ht="14.5">
      <c r="A26" s="4"/>
      <c r="B26" s="46"/>
      <c r="C26" s="42"/>
      <c r="D26" s="43"/>
      <c r="E26" s="4"/>
    </row>
    <row r="27" spans="1:5" ht="14.5">
      <c r="A27" s="4"/>
      <c r="B27" s="47" t="s">
        <v>27</v>
      </c>
      <c r="C27" s="42"/>
      <c r="D27" s="43"/>
      <c r="E27" s="4"/>
    </row>
    <row r="28" spans="1:5" ht="14.5">
      <c r="A28" s="4"/>
      <c r="B28" s="47"/>
      <c r="C28" s="42"/>
      <c r="D28" s="43"/>
      <c r="E28" s="4"/>
    </row>
    <row r="29" spans="1:5" ht="14.5">
      <c r="A29" s="4"/>
      <c r="B29" s="47"/>
      <c r="C29" s="42"/>
      <c r="D29" s="43"/>
      <c r="E29" s="4"/>
    </row>
    <row r="30" spans="1:5" ht="14.5">
      <c r="A30" s="4"/>
      <c r="B30" s="47"/>
      <c r="C30" s="42"/>
      <c r="D30" s="43"/>
      <c r="E30" s="4"/>
    </row>
    <row r="31" spans="1:5" ht="14.5">
      <c r="A31" s="4"/>
      <c r="B31" s="35"/>
      <c r="C31" s="42"/>
      <c r="D31" s="43"/>
      <c r="E31" s="4"/>
    </row>
    <row r="32" spans="1:5" ht="14.5">
      <c r="A32" s="4"/>
      <c r="B32" s="35"/>
      <c r="C32" s="42"/>
      <c r="D32" s="43"/>
      <c r="E32" s="4"/>
    </row>
    <row r="33" spans="1:5" ht="14.5">
      <c r="A33" s="4"/>
      <c r="B33" s="35"/>
      <c r="C33" s="42"/>
      <c r="D33" s="43"/>
      <c r="E33" s="4"/>
    </row>
    <row r="34" spans="1:5" ht="14.5">
      <c r="A34" s="4"/>
      <c r="B34" s="35"/>
      <c r="C34" s="42"/>
      <c r="D34" s="43"/>
      <c r="E34" s="4"/>
    </row>
    <row r="35" spans="1:5" ht="14.5">
      <c r="A35" s="4"/>
      <c r="B35" s="35"/>
      <c r="C35" s="42"/>
      <c r="D35" s="43"/>
      <c r="E35" s="4"/>
    </row>
    <row r="36" spans="1:5" ht="14.5">
      <c r="A36" s="4"/>
      <c r="B36" s="35"/>
      <c r="C36" s="42"/>
      <c r="D36" s="43"/>
      <c r="E36" s="4"/>
    </row>
    <row r="37" spans="1:5" ht="14.5">
      <c r="A37" s="4"/>
      <c r="B37" s="35"/>
      <c r="C37" s="42"/>
      <c r="D37" s="43"/>
      <c r="E37" s="4"/>
    </row>
    <row r="38" spans="1:5" ht="14.5">
      <c r="A38" s="4"/>
      <c r="B38" s="35"/>
      <c r="C38" s="42"/>
      <c r="D38" s="43"/>
      <c r="E38" s="4"/>
    </row>
    <row r="39" spans="1:5" ht="14.5">
      <c r="A39" s="4"/>
      <c r="B39" s="35"/>
      <c r="C39" s="44"/>
      <c r="D39" s="45"/>
      <c r="E39" s="4"/>
    </row>
    <row r="40" spans="1:5" ht="14.5">
      <c r="A40" s="4"/>
      <c r="B40" s="4"/>
      <c r="C40" s="11"/>
      <c r="D40" s="4"/>
      <c r="E40" s="4"/>
    </row>
  </sheetData>
  <sheetProtection algorithmName="SHA-512" hashValue="2lsmCJFfOB/0gBPvEdVWEFY9a72dX4UU5wS/ALsWvoETqnCoqTY94XPUTsD16KkCUgpi5Ne4mv7g11rkah3toA==" saltValue="6YxbTZmid/EpsGohvvKMVQ==" spinCount="100000" sheet="1" objects="1" scenarios="1"/>
  <mergeCells count="7">
    <mergeCell ref="B27:B30"/>
    <mergeCell ref="C25:D39"/>
    <mergeCell ref="B1:D1"/>
    <mergeCell ref="B2:D2"/>
    <mergeCell ref="B4:D4"/>
    <mergeCell ref="B13:D13"/>
    <mergeCell ref="B25:B26"/>
  </mergeCells>
  <conditionalFormatting sqref="C6 C8 C10">
    <cfRule type="containsText" dxfId="9" priority="2" operator="containsText" text="POC">
      <formula>NOT(ISERROR(SEARCH("POC",C6)))</formula>
    </cfRule>
  </conditionalFormatting>
  <conditionalFormatting sqref="C17">
    <cfRule type="containsText" dxfId="8" priority="1" operator="containsText" text="Select a Project ID in the field above">
      <formula>NOT(ISERROR(SEARCH("Select a Project ID in the field above",C17)))</formula>
    </cfRule>
  </conditionalFormatting>
  <pageMargins left="0.7" right="0.7" top="0.75" bottom="0.75" header="0.3" footer="0.3"/>
  <pageSetup orientation="portrai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LEVEL!$A$2:$A$4</xm:f>
          </x14:formula1>
          <xm:sqref>C23</xm:sqref>
        </x14:dataValidation>
        <x14:dataValidation type="list" allowBlank="1" showInputMessage="1" showErrorMessage="1" xr:uid="{00000000-0002-0000-0300-000001000000}">
          <x14:formula1>
            <xm:f>PROPOSALS!$A$2:$A$73</xm:f>
          </x14:formula1>
          <xm:sqref>C15</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sheetPr>
  <dimension ref="A1:E40"/>
  <sheetViews>
    <sheetView workbookViewId="0">
      <selection activeCell="C15" sqref="C15"/>
    </sheetView>
  </sheetViews>
  <sheetFormatPr defaultColWidth="0" defaultRowHeight="15" customHeight="1" zeroHeight="1"/>
  <cols>
    <col min="1" max="1" width="2.81640625" customWidth="1"/>
    <col min="2" max="2" width="30" customWidth="1"/>
    <col min="3" max="3" width="46.453125" customWidth="1"/>
    <col min="4" max="4" width="52.453125" customWidth="1"/>
    <col min="5" max="5" width="2.81640625" customWidth="1"/>
    <col min="6" max="16384" width="9.1796875" hidden="1"/>
  </cols>
  <sheetData>
    <row r="1" spans="1:5" ht="31">
      <c r="A1" s="8"/>
      <c r="B1" s="36" t="s">
        <v>29</v>
      </c>
      <c r="C1" s="36"/>
      <c r="D1" s="36"/>
      <c r="E1" s="8"/>
    </row>
    <row r="2" spans="1:5" ht="14.5">
      <c r="A2" s="4"/>
      <c r="B2" s="39" t="s">
        <v>5</v>
      </c>
      <c r="C2" s="39"/>
      <c r="D2" s="39"/>
      <c r="E2" s="4"/>
    </row>
    <row r="3" spans="1:5" ht="14.5">
      <c r="A3" s="4"/>
      <c r="B3" s="34"/>
      <c r="C3" s="34"/>
      <c r="D3" s="34"/>
      <c r="E3" s="4"/>
    </row>
    <row r="4" spans="1:5" ht="23.5">
      <c r="A4" s="10"/>
      <c r="B4" s="49" t="s">
        <v>13</v>
      </c>
      <c r="C4" s="49"/>
      <c r="D4" s="49"/>
      <c r="E4" s="10"/>
    </row>
    <row r="5" spans="1:5" ht="14.5">
      <c r="A5" s="4"/>
      <c r="B5" s="4"/>
      <c r="C5" s="4"/>
      <c r="D5" s="4"/>
      <c r="E5" s="4"/>
    </row>
    <row r="6" spans="1:5" ht="14.5">
      <c r="A6" s="4"/>
      <c r="B6" s="7" t="s">
        <v>6</v>
      </c>
      <c r="C6" s="14" t="str">
        <f>IF(POC!$C$4=0,"Go to POC Tab and Select University Name",POC!$C$4)</f>
        <v>Go to POC Tab and Select University Name</v>
      </c>
      <c r="D6" s="6" t="s">
        <v>14</v>
      </c>
      <c r="E6" s="4"/>
    </row>
    <row r="7" spans="1:5" ht="7.5" customHeight="1">
      <c r="A7" s="4"/>
      <c r="B7" s="4"/>
      <c r="C7" s="4"/>
      <c r="D7" s="4"/>
      <c r="E7" s="4"/>
    </row>
    <row r="8" spans="1:5" ht="14.5">
      <c r="A8" s="4"/>
      <c r="B8" s="7" t="s">
        <v>8</v>
      </c>
      <c r="C8" s="14" t="str">
        <f>IF(POC!$C$6=0,"Go to POC Tab and Enter Coordinator Name",POC!$C$6)</f>
        <v>Go to POC Tab and Enter Coordinator Name</v>
      </c>
      <c r="D8" s="6" t="s">
        <v>14</v>
      </c>
      <c r="E8" s="4"/>
    </row>
    <row r="9" spans="1:5" ht="7.5" customHeight="1">
      <c r="A9" s="4"/>
      <c r="B9" s="4"/>
      <c r="C9" s="4"/>
      <c r="D9" s="4"/>
      <c r="E9" s="4"/>
    </row>
    <row r="10" spans="1:5" ht="14.5">
      <c r="A10" s="4"/>
      <c r="B10" s="7" t="s">
        <v>10</v>
      </c>
      <c r="C10" s="14" t="str">
        <f>IF(POC!$C$8=0,"Go to POC Tab and Enter Coordinator Email",POC!$C$8)</f>
        <v>Go to POC Tab and Enter Coordinator Email</v>
      </c>
      <c r="D10" s="6" t="s">
        <v>14</v>
      </c>
      <c r="E10" s="4"/>
    </row>
    <row r="11" spans="1:5" ht="7.5" customHeight="1">
      <c r="A11" s="4"/>
      <c r="B11" s="4"/>
      <c r="C11" s="4"/>
      <c r="D11" s="4"/>
      <c r="E11" s="4"/>
    </row>
    <row r="12" spans="1:5" ht="14.5">
      <c r="A12" s="4"/>
      <c r="B12" s="4"/>
      <c r="C12" s="4"/>
      <c r="D12" s="4"/>
      <c r="E12" s="4"/>
    </row>
    <row r="13" spans="1:5" ht="23.5">
      <c r="A13" s="10"/>
      <c r="B13" s="48" t="s">
        <v>15</v>
      </c>
      <c r="C13" s="48"/>
      <c r="D13" s="48"/>
      <c r="E13" s="10"/>
    </row>
    <row r="14" spans="1:5" ht="14.5">
      <c r="A14" s="4"/>
      <c r="B14" s="4"/>
      <c r="C14" s="4"/>
      <c r="D14" s="4"/>
      <c r="E14" s="4"/>
    </row>
    <row r="15" spans="1:5" ht="14.5">
      <c r="A15" s="4"/>
      <c r="B15" s="7" t="s">
        <v>16</v>
      </c>
      <c r="C15" s="15"/>
      <c r="D15" s="6" t="s">
        <v>17</v>
      </c>
      <c r="E15" s="4"/>
    </row>
    <row r="16" spans="1:5" ht="14.5">
      <c r="A16" s="4"/>
      <c r="B16" s="4"/>
      <c r="C16" s="12"/>
      <c r="D16" s="6"/>
      <c r="E16" s="4"/>
    </row>
    <row r="17" spans="1:5" ht="14.5">
      <c r="A17" s="4"/>
      <c r="B17" s="7" t="s">
        <v>18</v>
      </c>
      <c r="C17" s="14" t="str">
        <f>IF($C$15=0,"Select a Project ID in the field above",INDEX(PROPOSALS!$A$2:$B$1048576,MATCH($C$15,PROPOSALS!$A$2:$A$1048576,0),2))</f>
        <v>Select a Project ID in the field above</v>
      </c>
      <c r="D17" s="6" t="s">
        <v>19</v>
      </c>
      <c r="E17" s="4"/>
    </row>
    <row r="18" spans="1:5" ht="14.5">
      <c r="A18" s="4"/>
      <c r="B18" s="4"/>
      <c r="C18" s="12"/>
      <c r="D18" s="6"/>
      <c r="E18" s="4"/>
    </row>
    <row r="19" spans="1:5" ht="14.5">
      <c r="A19" s="4"/>
      <c r="B19" s="7" t="s">
        <v>20</v>
      </c>
      <c r="C19" s="15"/>
      <c r="D19" s="6" t="s">
        <v>21</v>
      </c>
      <c r="E19" s="4"/>
    </row>
    <row r="20" spans="1:5" ht="14.5">
      <c r="A20" s="4"/>
      <c r="B20" s="4"/>
      <c r="C20" s="12"/>
      <c r="D20" s="6"/>
      <c r="E20" s="4"/>
    </row>
    <row r="21" spans="1:5" ht="14.5">
      <c r="A21" s="4"/>
      <c r="B21" s="7" t="s">
        <v>22</v>
      </c>
      <c r="C21" s="15"/>
      <c r="D21" s="6" t="s">
        <v>23</v>
      </c>
      <c r="E21" s="4"/>
    </row>
    <row r="22" spans="1:5" ht="14.5">
      <c r="A22" s="4"/>
      <c r="B22" s="4"/>
      <c r="C22" s="12"/>
      <c r="D22" s="6"/>
      <c r="E22" s="4"/>
    </row>
    <row r="23" spans="1:5" ht="14.5">
      <c r="A23" s="4"/>
      <c r="B23" s="7" t="s">
        <v>24</v>
      </c>
      <c r="C23" s="15"/>
      <c r="D23" s="6" t="s">
        <v>25</v>
      </c>
      <c r="E23" s="4"/>
    </row>
    <row r="24" spans="1:5" ht="14.5">
      <c r="A24" s="4"/>
      <c r="B24" s="4"/>
      <c r="C24" s="4"/>
      <c r="D24" s="4"/>
      <c r="E24" s="4"/>
    </row>
    <row r="25" spans="1:5" ht="14.5">
      <c r="A25" s="4"/>
      <c r="B25" s="46" t="s">
        <v>30</v>
      </c>
      <c r="C25" s="40"/>
      <c r="D25" s="41"/>
      <c r="E25" s="4"/>
    </row>
    <row r="26" spans="1:5" ht="14.5">
      <c r="A26" s="4"/>
      <c r="B26" s="46"/>
      <c r="C26" s="42"/>
      <c r="D26" s="43"/>
      <c r="E26" s="4"/>
    </row>
    <row r="27" spans="1:5" ht="14.5">
      <c r="A27" s="4"/>
      <c r="B27" s="47" t="s">
        <v>27</v>
      </c>
      <c r="C27" s="42"/>
      <c r="D27" s="43"/>
      <c r="E27" s="4"/>
    </row>
    <row r="28" spans="1:5" ht="14.5">
      <c r="A28" s="4"/>
      <c r="B28" s="47"/>
      <c r="C28" s="42"/>
      <c r="D28" s="43"/>
      <c r="E28" s="4"/>
    </row>
    <row r="29" spans="1:5" ht="14.5">
      <c r="A29" s="4"/>
      <c r="B29" s="47"/>
      <c r="C29" s="42"/>
      <c r="D29" s="43"/>
      <c r="E29" s="4"/>
    </row>
    <row r="30" spans="1:5" ht="14.5">
      <c r="A30" s="4"/>
      <c r="B30" s="47"/>
      <c r="C30" s="42"/>
      <c r="D30" s="43"/>
      <c r="E30" s="4"/>
    </row>
    <row r="31" spans="1:5" ht="14.5">
      <c r="A31" s="4"/>
      <c r="B31" s="35"/>
      <c r="C31" s="42"/>
      <c r="D31" s="43"/>
      <c r="E31" s="4"/>
    </row>
    <row r="32" spans="1:5" ht="14.5">
      <c r="A32" s="4"/>
      <c r="B32" s="35"/>
      <c r="C32" s="42"/>
      <c r="D32" s="43"/>
      <c r="E32" s="4"/>
    </row>
    <row r="33" spans="1:5" ht="14.5">
      <c r="A33" s="4"/>
      <c r="B33" s="35"/>
      <c r="C33" s="42"/>
      <c r="D33" s="43"/>
      <c r="E33" s="4"/>
    </row>
    <row r="34" spans="1:5" ht="14.5">
      <c r="A34" s="4"/>
      <c r="B34" s="35"/>
      <c r="C34" s="42"/>
      <c r="D34" s="43"/>
      <c r="E34" s="4"/>
    </row>
    <row r="35" spans="1:5" ht="14.5">
      <c r="A35" s="4"/>
      <c r="B35" s="35"/>
      <c r="C35" s="42"/>
      <c r="D35" s="43"/>
      <c r="E35" s="4"/>
    </row>
    <row r="36" spans="1:5" ht="14.5">
      <c r="A36" s="4"/>
      <c r="B36" s="35"/>
      <c r="C36" s="42"/>
      <c r="D36" s="43"/>
      <c r="E36" s="4"/>
    </row>
    <row r="37" spans="1:5" ht="14.5">
      <c r="A37" s="4"/>
      <c r="B37" s="35"/>
      <c r="C37" s="42"/>
      <c r="D37" s="43"/>
      <c r="E37" s="4"/>
    </row>
    <row r="38" spans="1:5" ht="14.5">
      <c r="A38" s="4"/>
      <c r="B38" s="35"/>
      <c r="C38" s="42"/>
      <c r="D38" s="43"/>
      <c r="E38" s="4"/>
    </row>
    <row r="39" spans="1:5" ht="14.5">
      <c r="A39" s="4"/>
      <c r="B39" s="35"/>
      <c r="C39" s="44"/>
      <c r="D39" s="45"/>
      <c r="E39" s="4"/>
    </row>
    <row r="40" spans="1:5" ht="14.5">
      <c r="A40" s="4"/>
      <c r="B40" s="4"/>
      <c r="C40" s="11"/>
      <c r="D40" s="4"/>
      <c r="E40" s="4"/>
    </row>
  </sheetData>
  <sheetProtection algorithmName="SHA-512" hashValue="W39Onn9GOf/mMJuewZQB/Gf6++XBVhg84heN4r+vbmhf6hZ+n+cyKUlQuKFFz0+HDpEW8aTCMXtygyr2GlJjBw==" saltValue="bn1qfYKmoI1/0BWLfp00RA==" spinCount="100000" sheet="1" objects="1" scenarios="1"/>
  <mergeCells count="7">
    <mergeCell ref="B27:B30"/>
    <mergeCell ref="C25:D39"/>
    <mergeCell ref="B1:D1"/>
    <mergeCell ref="B2:D2"/>
    <mergeCell ref="B4:D4"/>
    <mergeCell ref="B13:D13"/>
    <mergeCell ref="B25:B26"/>
  </mergeCells>
  <conditionalFormatting sqref="C6 C8 C10">
    <cfRule type="containsText" dxfId="7" priority="2" operator="containsText" text="POC">
      <formula>NOT(ISERROR(SEARCH("POC",C6)))</formula>
    </cfRule>
  </conditionalFormatting>
  <conditionalFormatting sqref="C17">
    <cfRule type="containsText" dxfId="6" priority="1" operator="containsText" text="Select a Project ID in the field above">
      <formula>NOT(ISERROR(SEARCH("Select a Project ID in the field above",C17)))</formula>
    </cfRule>
  </conditionalFormatting>
  <pageMargins left="0.7" right="0.7" top="0.75" bottom="0.75" header="0.3" footer="0.3"/>
  <pageSetup orientation="portrai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LEVEL!$A$2:$A$4</xm:f>
          </x14:formula1>
          <xm:sqref>C23</xm:sqref>
        </x14:dataValidation>
        <x14:dataValidation type="list" allowBlank="1" showInputMessage="1" showErrorMessage="1" xr:uid="{00000000-0002-0000-0400-000001000000}">
          <x14:formula1>
            <xm:f>PROPOSALS!$A$2:$A$73</xm:f>
          </x14:formula1>
          <xm:sqref>C15</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sheetPr>
  <dimension ref="A1:E40"/>
  <sheetViews>
    <sheetView workbookViewId="0">
      <selection activeCell="C15" sqref="C15"/>
    </sheetView>
  </sheetViews>
  <sheetFormatPr defaultColWidth="0" defaultRowHeight="15" customHeight="1" zeroHeight="1"/>
  <cols>
    <col min="1" max="1" width="2.81640625" customWidth="1"/>
    <col min="2" max="2" width="30" customWidth="1"/>
    <col min="3" max="3" width="46.453125" customWidth="1"/>
    <col min="4" max="4" width="52.453125" customWidth="1"/>
    <col min="5" max="5" width="2.81640625" customWidth="1"/>
    <col min="6" max="16384" width="9.1796875" hidden="1"/>
  </cols>
  <sheetData>
    <row r="1" spans="1:5" ht="31">
      <c r="A1" s="8"/>
      <c r="B1" s="36" t="s">
        <v>31</v>
      </c>
      <c r="C1" s="36"/>
      <c r="D1" s="36"/>
      <c r="E1" s="8"/>
    </row>
    <row r="2" spans="1:5" ht="14.5">
      <c r="A2" s="4"/>
      <c r="B2" s="39" t="s">
        <v>5</v>
      </c>
      <c r="C2" s="39"/>
      <c r="D2" s="39"/>
      <c r="E2" s="4"/>
    </row>
    <row r="3" spans="1:5" ht="14.5">
      <c r="A3" s="4"/>
      <c r="B3" s="34"/>
      <c r="C3" s="34"/>
      <c r="D3" s="34"/>
      <c r="E3" s="4"/>
    </row>
    <row r="4" spans="1:5" ht="23.5">
      <c r="A4" s="10"/>
      <c r="B4" s="49" t="s">
        <v>13</v>
      </c>
      <c r="C4" s="49"/>
      <c r="D4" s="49"/>
      <c r="E4" s="10"/>
    </row>
    <row r="5" spans="1:5" ht="14.5">
      <c r="A5" s="4"/>
      <c r="B5" s="4"/>
      <c r="C5" s="4"/>
      <c r="D5" s="4"/>
      <c r="E5" s="4"/>
    </row>
    <row r="6" spans="1:5" ht="14.5">
      <c r="A6" s="4"/>
      <c r="B6" s="7" t="s">
        <v>6</v>
      </c>
      <c r="C6" s="14" t="str">
        <f>IF(POC!$C$4=0,"Go to POC Tab and Select University Name",POC!$C$4)</f>
        <v>Go to POC Tab and Select University Name</v>
      </c>
      <c r="D6" s="6" t="s">
        <v>14</v>
      </c>
      <c r="E6" s="4"/>
    </row>
    <row r="7" spans="1:5" ht="7.5" customHeight="1">
      <c r="A7" s="4"/>
      <c r="B7" s="4"/>
      <c r="C7" s="4"/>
      <c r="D7" s="4"/>
      <c r="E7" s="4"/>
    </row>
    <row r="8" spans="1:5" ht="14.5">
      <c r="A8" s="4"/>
      <c r="B8" s="7" t="s">
        <v>8</v>
      </c>
      <c r="C8" s="14" t="str">
        <f>IF(POC!$C$6=0,"Go to POC Tab and Enter Coordinator Name",POC!$C$6)</f>
        <v>Go to POC Tab and Enter Coordinator Name</v>
      </c>
      <c r="D8" s="6" t="s">
        <v>14</v>
      </c>
      <c r="E8" s="4"/>
    </row>
    <row r="9" spans="1:5" ht="7.5" customHeight="1">
      <c r="A9" s="4"/>
      <c r="B9" s="4"/>
      <c r="C9" s="4"/>
      <c r="D9" s="4"/>
      <c r="E9" s="4"/>
    </row>
    <row r="10" spans="1:5" ht="14.5">
      <c r="A10" s="4"/>
      <c r="B10" s="7" t="s">
        <v>10</v>
      </c>
      <c r="C10" s="14" t="str">
        <f>IF(POC!$C$8=0,"Go to POC Tab and Enter Coordinator Email",POC!$C$8)</f>
        <v>Go to POC Tab and Enter Coordinator Email</v>
      </c>
      <c r="D10" s="6" t="s">
        <v>14</v>
      </c>
      <c r="E10" s="4"/>
    </row>
    <row r="11" spans="1:5" ht="7.5" customHeight="1">
      <c r="A11" s="4"/>
      <c r="B11" s="4"/>
      <c r="C11" s="4"/>
      <c r="D11" s="4"/>
      <c r="E11" s="4"/>
    </row>
    <row r="12" spans="1:5" ht="14.5">
      <c r="A12" s="4"/>
      <c r="B12" s="4"/>
      <c r="C12" s="4"/>
      <c r="D12" s="4"/>
      <c r="E12" s="4"/>
    </row>
    <row r="13" spans="1:5" ht="23.5">
      <c r="A13" s="10"/>
      <c r="B13" s="48" t="s">
        <v>15</v>
      </c>
      <c r="C13" s="48"/>
      <c r="D13" s="48"/>
      <c r="E13" s="10"/>
    </row>
    <row r="14" spans="1:5" ht="14.5">
      <c r="A14" s="4"/>
      <c r="B14" s="4"/>
      <c r="C14" s="4"/>
      <c r="D14" s="4"/>
      <c r="E14" s="4"/>
    </row>
    <row r="15" spans="1:5" ht="14.5">
      <c r="A15" s="4"/>
      <c r="B15" s="7" t="s">
        <v>16</v>
      </c>
      <c r="C15" s="15"/>
      <c r="D15" s="6" t="s">
        <v>17</v>
      </c>
      <c r="E15" s="4"/>
    </row>
    <row r="16" spans="1:5" ht="14.5">
      <c r="A16" s="4"/>
      <c r="B16" s="4"/>
      <c r="C16" s="12"/>
      <c r="D16" s="6"/>
      <c r="E16" s="4"/>
    </row>
    <row r="17" spans="1:5" ht="14.5">
      <c r="A17" s="4"/>
      <c r="B17" s="7" t="s">
        <v>18</v>
      </c>
      <c r="C17" s="14" t="str">
        <f>IF($C$15=0,"Select a Project ID in the field above",INDEX(PROPOSALS!$A$2:$B$1048576,MATCH($C$15,PROPOSALS!$A$2:$A$1048576,0),2))</f>
        <v>Select a Project ID in the field above</v>
      </c>
      <c r="D17" s="6" t="s">
        <v>19</v>
      </c>
      <c r="E17" s="4"/>
    </row>
    <row r="18" spans="1:5" ht="14.5">
      <c r="A18" s="4"/>
      <c r="B18" s="4"/>
      <c r="C18" s="12"/>
      <c r="D18" s="6"/>
      <c r="E18" s="4"/>
    </row>
    <row r="19" spans="1:5" ht="14.5">
      <c r="A19" s="4"/>
      <c r="B19" s="7" t="s">
        <v>20</v>
      </c>
      <c r="C19" s="15"/>
      <c r="D19" s="6" t="s">
        <v>21</v>
      </c>
      <c r="E19" s="4"/>
    </row>
    <row r="20" spans="1:5" ht="14.5">
      <c r="A20" s="4"/>
      <c r="B20" s="4"/>
      <c r="C20" s="12"/>
      <c r="D20" s="6"/>
      <c r="E20" s="4"/>
    </row>
    <row r="21" spans="1:5" ht="14.5">
      <c r="A21" s="4"/>
      <c r="B21" s="7" t="s">
        <v>22</v>
      </c>
      <c r="C21" s="15"/>
      <c r="D21" s="6" t="s">
        <v>23</v>
      </c>
      <c r="E21" s="4"/>
    </row>
    <row r="22" spans="1:5" ht="14.5">
      <c r="A22" s="4"/>
      <c r="B22" s="4"/>
      <c r="C22" s="12"/>
      <c r="D22" s="6"/>
      <c r="E22" s="4"/>
    </row>
    <row r="23" spans="1:5" ht="14.5">
      <c r="A23" s="4"/>
      <c r="B23" s="7" t="s">
        <v>24</v>
      </c>
      <c r="C23" s="15"/>
      <c r="D23" s="6" t="s">
        <v>25</v>
      </c>
      <c r="E23" s="4"/>
    </row>
    <row r="24" spans="1:5" ht="14.5">
      <c r="A24" s="4"/>
      <c r="B24" s="4"/>
      <c r="C24" s="4"/>
      <c r="D24" s="4"/>
      <c r="E24" s="4"/>
    </row>
    <row r="25" spans="1:5" ht="14.5">
      <c r="A25" s="4"/>
      <c r="B25" s="46" t="s">
        <v>30</v>
      </c>
      <c r="C25" s="40"/>
      <c r="D25" s="41"/>
      <c r="E25" s="4"/>
    </row>
    <row r="26" spans="1:5" ht="14.5">
      <c r="A26" s="4"/>
      <c r="B26" s="46"/>
      <c r="C26" s="42"/>
      <c r="D26" s="43"/>
      <c r="E26" s="4"/>
    </row>
    <row r="27" spans="1:5" ht="14.5">
      <c r="A27" s="4"/>
      <c r="B27" s="47" t="s">
        <v>27</v>
      </c>
      <c r="C27" s="42"/>
      <c r="D27" s="43"/>
      <c r="E27" s="4"/>
    </row>
    <row r="28" spans="1:5" ht="14.5">
      <c r="A28" s="4"/>
      <c r="B28" s="47"/>
      <c r="C28" s="42"/>
      <c r="D28" s="43"/>
      <c r="E28" s="4"/>
    </row>
    <row r="29" spans="1:5" ht="14.5">
      <c r="A29" s="4"/>
      <c r="B29" s="47"/>
      <c r="C29" s="42"/>
      <c r="D29" s="43"/>
      <c r="E29" s="4"/>
    </row>
    <row r="30" spans="1:5" ht="14.5">
      <c r="A30" s="4"/>
      <c r="B30" s="47"/>
      <c r="C30" s="42"/>
      <c r="D30" s="43"/>
      <c r="E30" s="4"/>
    </row>
    <row r="31" spans="1:5" ht="14.5">
      <c r="A31" s="4"/>
      <c r="B31" s="35"/>
      <c r="C31" s="42"/>
      <c r="D31" s="43"/>
      <c r="E31" s="4"/>
    </row>
    <row r="32" spans="1:5" ht="14.5">
      <c r="A32" s="4"/>
      <c r="B32" s="35"/>
      <c r="C32" s="42"/>
      <c r="D32" s="43"/>
      <c r="E32" s="4"/>
    </row>
    <row r="33" spans="1:5" ht="14.5">
      <c r="A33" s="4"/>
      <c r="B33" s="35"/>
      <c r="C33" s="42"/>
      <c r="D33" s="43"/>
      <c r="E33" s="4"/>
    </row>
    <row r="34" spans="1:5" ht="14.5">
      <c r="A34" s="4"/>
      <c r="B34" s="35"/>
      <c r="C34" s="42"/>
      <c r="D34" s="43"/>
      <c r="E34" s="4"/>
    </row>
    <row r="35" spans="1:5" ht="14.5">
      <c r="A35" s="4"/>
      <c r="B35" s="35"/>
      <c r="C35" s="42"/>
      <c r="D35" s="43"/>
      <c r="E35" s="4"/>
    </row>
    <row r="36" spans="1:5" ht="14.5">
      <c r="A36" s="4"/>
      <c r="B36" s="35"/>
      <c r="C36" s="42"/>
      <c r="D36" s="43"/>
      <c r="E36" s="4"/>
    </row>
    <row r="37" spans="1:5" ht="14.5">
      <c r="A37" s="4"/>
      <c r="B37" s="35"/>
      <c r="C37" s="42"/>
      <c r="D37" s="43"/>
      <c r="E37" s="4"/>
    </row>
    <row r="38" spans="1:5" ht="14.5">
      <c r="A38" s="4"/>
      <c r="B38" s="35"/>
      <c r="C38" s="42"/>
      <c r="D38" s="43"/>
      <c r="E38" s="4"/>
    </row>
    <row r="39" spans="1:5" ht="14.5">
      <c r="A39" s="4"/>
      <c r="B39" s="35"/>
      <c r="C39" s="44"/>
      <c r="D39" s="45"/>
      <c r="E39" s="4"/>
    </row>
    <row r="40" spans="1:5" ht="14.5">
      <c r="A40" s="4"/>
      <c r="B40" s="4"/>
      <c r="C40" s="11"/>
      <c r="D40" s="4"/>
      <c r="E40" s="4"/>
    </row>
  </sheetData>
  <sheetProtection algorithmName="SHA-512" hashValue="N8bmr7wbQbaGw70cXU6J2WbLgNZX/9unDiqP723dsktSMVo7Uc6zAc0v7QJX60dxiIwYyUNoQq+Dsa3bzyocUQ==" saltValue="ARRT4l5/oqmooAam/KQYQQ==" spinCount="100000" sheet="1" objects="1" scenarios="1"/>
  <mergeCells count="7">
    <mergeCell ref="B27:B30"/>
    <mergeCell ref="C25:D39"/>
    <mergeCell ref="B1:D1"/>
    <mergeCell ref="B2:D2"/>
    <mergeCell ref="B4:D4"/>
    <mergeCell ref="B13:D13"/>
    <mergeCell ref="B25:B26"/>
  </mergeCells>
  <conditionalFormatting sqref="C6 C8 C10">
    <cfRule type="containsText" dxfId="5" priority="2" operator="containsText" text="POC">
      <formula>NOT(ISERROR(SEARCH("POC",C6)))</formula>
    </cfRule>
  </conditionalFormatting>
  <conditionalFormatting sqref="C17">
    <cfRule type="containsText" dxfId="4" priority="1" operator="containsText" text="Select a Project ID in the field above">
      <formula>NOT(ISERROR(SEARCH("Select a Project ID in the field above",C17)))</formula>
    </cfRule>
  </conditionalFormatting>
  <pageMargins left="0.7" right="0.7" top="0.75" bottom="0.75" header="0.3" footer="0.3"/>
  <pageSetup orientation="portrai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0000000}">
          <x14:formula1>
            <xm:f>LEVEL!$A$2:$A$4</xm:f>
          </x14:formula1>
          <xm:sqref>C23</xm:sqref>
        </x14:dataValidation>
        <x14:dataValidation type="list" allowBlank="1" showInputMessage="1" showErrorMessage="1" xr:uid="{00000000-0002-0000-0500-000001000000}">
          <x14:formula1>
            <xm:f>PROPOSALS!$A$2:$A$73</xm:f>
          </x14:formula1>
          <xm:sqref>C15</xm:sqref>
        </x14:dataValidation>
      </x14:dataValidations>
    </ex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sheetPr>
  <dimension ref="A1:E40"/>
  <sheetViews>
    <sheetView workbookViewId="0">
      <selection activeCell="C15" sqref="C15"/>
    </sheetView>
  </sheetViews>
  <sheetFormatPr defaultColWidth="0" defaultRowHeight="15" customHeight="1" zeroHeight="1"/>
  <cols>
    <col min="1" max="1" width="2.81640625" customWidth="1"/>
    <col min="2" max="2" width="30" customWidth="1"/>
    <col min="3" max="3" width="46.453125" customWidth="1"/>
    <col min="4" max="4" width="52.453125" customWidth="1"/>
    <col min="5" max="5" width="2.81640625" customWidth="1"/>
    <col min="6" max="16384" width="9.1796875" hidden="1"/>
  </cols>
  <sheetData>
    <row r="1" spans="1:5" ht="31">
      <c r="A1" s="8"/>
      <c r="B1" s="36" t="s">
        <v>32</v>
      </c>
      <c r="C1" s="36"/>
      <c r="D1" s="36"/>
      <c r="E1" s="8"/>
    </row>
    <row r="2" spans="1:5" ht="14.5">
      <c r="A2" s="4"/>
      <c r="B2" s="39" t="s">
        <v>5</v>
      </c>
      <c r="C2" s="39"/>
      <c r="D2" s="39"/>
      <c r="E2" s="4"/>
    </row>
    <row r="3" spans="1:5" ht="14.5">
      <c r="A3" s="4"/>
      <c r="B3" s="34"/>
      <c r="C3" s="34"/>
      <c r="D3" s="34"/>
      <c r="E3" s="4"/>
    </row>
    <row r="4" spans="1:5" ht="23.5">
      <c r="A4" s="10"/>
      <c r="B4" s="49" t="s">
        <v>13</v>
      </c>
      <c r="C4" s="49"/>
      <c r="D4" s="49"/>
      <c r="E4" s="10"/>
    </row>
    <row r="5" spans="1:5" ht="14.5">
      <c r="A5" s="4"/>
      <c r="B5" s="4"/>
      <c r="C5" s="4"/>
      <c r="D5" s="4"/>
      <c r="E5" s="4"/>
    </row>
    <row r="6" spans="1:5" ht="14.5">
      <c r="A6" s="4"/>
      <c r="B6" s="7" t="s">
        <v>6</v>
      </c>
      <c r="C6" s="14" t="str">
        <f>IF(POC!$C$4=0,"Go to POC Tab and Select University Name",POC!$C$4)</f>
        <v>Go to POC Tab and Select University Name</v>
      </c>
      <c r="D6" s="6" t="s">
        <v>14</v>
      </c>
      <c r="E6" s="4"/>
    </row>
    <row r="7" spans="1:5" ht="7.5" customHeight="1">
      <c r="A7" s="4"/>
      <c r="B7" s="4"/>
      <c r="C7" s="4"/>
      <c r="D7" s="4"/>
      <c r="E7" s="4"/>
    </row>
    <row r="8" spans="1:5" ht="14.5">
      <c r="A8" s="4"/>
      <c r="B8" s="7" t="s">
        <v>8</v>
      </c>
      <c r="C8" s="14" t="str">
        <f>IF(POC!$C$6=0,"Go to POC Tab and Enter Coordinator Name",POC!$C$6)</f>
        <v>Go to POC Tab and Enter Coordinator Name</v>
      </c>
      <c r="D8" s="6" t="s">
        <v>14</v>
      </c>
      <c r="E8" s="4"/>
    </row>
    <row r="9" spans="1:5" ht="7.5" customHeight="1">
      <c r="A9" s="4"/>
      <c r="B9" s="4"/>
      <c r="C9" s="4"/>
      <c r="D9" s="4"/>
      <c r="E9" s="4"/>
    </row>
    <row r="10" spans="1:5" ht="14.5">
      <c r="A10" s="4"/>
      <c r="B10" s="7" t="s">
        <v>10</v>
      </c>
      <c r="C10" s="14" t="str">
        <f>IF(POC!$C$8=0,"Go to POC Tab and Enter Coordinator Email",POC!$C$8)</f>
        <v>Go to POC Tab and Enter Coordinator Email</v>
      </c>
      <c r="D10" s="6" t="s">
        <v>14</v>
      </c>
      <c r="E10" s="4"/>
    </row>
    <row r="11" spans="1:5" ht="7.5" customHeight="1">
      <c r="A11" s="4"/>
      <c r="B11" s="4"/>
      <c r="C11" s="4"/>
      <c r="D11" s="4"/>
      <c r="E11" s="4"/>
    </row>
    <row r="12" spans="1:5" ht="14.5">
      <c r="A12" s="4"/>
      <c r="B12" s="4"/>
      <c r="C12" s="4"/>
      <c r="D12" s="4"/>
      <c r="E12" s="4"/>
    </row>
    <row r="13" spans="1:5" ht="23.5">
      <c r="A13" s="10"/>
      <c r="B13" s="48" t="s">
        <v>15</v>
      </c>
      <c r="C13" s="48"/>
      <c r="D13" s="48"/>
      <c r="E13" s="10"/>
    </row>
    <row r="14" spans="1:5" ht="14.5">
      <c r="A14" s="4"/>
      <c r="B14" s="4"/>
      <c r="C14" s="4"/>
      <c r="D14" s="4"/>
      <c r="E14" s="4"/>
    </row>
    <row r="15" spans="1:5" ht="14.5">
      <c r="A15" s="4"/>
      <c r="B15" s="7" t="s">
        <v>16</v>
      </c>
      <c r="C15" s="15"/>
      <c r="D15" s="6" t="s">
        <v>17</v>
      </c>
      <c r="E15" s="4"/>
    </row>
    <row r="16" spans="1:5" ht="14.5">
      <c r="A16" s="4"/>
      <c r="B16" s="4"/>
      <c r="C16" s="12"/>
      <c r="D16" s="6"/>
      <c r="E16" s="4"/>
    </row>
    <row r="17" spans="1:5" ht="14.5">
      <c r="A17" s="4"/>
      <c r="B17" s="7" t="s">
        <v>18</v>
      </c>
      <c r="C17" s="14" t="str">
        <f>IF($C$15=0,"Select a Project ID in the field above",INDEX(PROPOSALS!$A$2:$B$1048576,MATCH($C$15,PROPOSALS!$A$2:$A$1048576,0),2))</f>
        <v>Select a Project ID in the field above</v>
      </c>
      <c r="D17" s="6" t="s">
        <v>19</v>
      </c>
      <c r="E17" s="4"/>
    </row>
    <row r="18" spans="1:5" ht="14.5">
      <c r="A18" s="4"/>
      <c r="B18" s="4"/>
      <c r="C18" s="12"/>
      <c r="D18" s="6"/>
      <c r="E18" s="4"/>
    </row>
    <row r="19" spans="1:5" ht="14.5">
      <c r="A19" s="4"/>
      <c r="B19" s="7" t="s">
        <v>20</v>
      </c>
      <c r="C19" s="15"/>
      <c r="D19" s="6" t="s">
        <v>21</v>
      </c>
      <c r="E19" s="4"/>
    </row>
    <row r="20" spans="1:5" ht="14.5">
      <c r="A20" s="4"/>
      <c r="B20" s="4"/>
      <c r="C20" s="12"/>
      <c r="D20" s="6"/>
      <c r="E20" s="4"/>
    </row>
    <row r="21" spans="1:5" ht="14.5">
      <c r="A21" s="4"/>
      <c r="B21" s="7" t="s">
        <v>22</v>
      </c>
      <c r="C21" s="15"/>
      <c r="D21" s="6" t="s">
        <v>23</v>
      </c>
      <c r="E21" s="4"/>
    </row>
    <row r="22" spans="1:5" ht="14.5">
      <c r="A22" s="4"/>
      <c r="B22" s="4"/>
      <c r="C22" s="12"/>
      <c r="D22" s="6"/>
      <c r="E22" s="4"/>
    </row>
    <row r="23" spans="1:5" ht="14.5">
      <c r="A23" s="4"/>
      <c r="B23" s="7" t="s">
        <v>24</v>
      </c>
      <c r="C23" s="15"/>
      <c r="D23" s="6" t="s">
        <v>25</v>
      </c>
      <c r="E23" s="4"/>
    </row>
    <row r="24" spans="1:5" ht="14.5">
      <c r="A24" s="4"/>
      <c r="B24" s="4"/>
      <c r="C24" s="4"/>
      <c r="D24" s="4"/>
      <c r="E24" s="4"/>
    </row>
    <row r="25" spans="1:5" ht="14.5">
      <c r="A25" s="4"/>
      <c r="B25" s="46" t="s">
        <v>30</v>
      </c>
      <c r="C25" s="40"/>
      <c r="D25" s="41"/>
      <c r="E25" s="4"/>
    </row>
    <row r="26" spans="1:5" ht="14.5">
      <c r="A26" s="4"/>
      <c r="B26" s="46"/>
      <c r="C26" s="42"/>
      <c r="D26" s="43"/>
      <c r="E26" s="4"/>
    </row>
    <row r="27" spans="1:5" ht="14.5">
      <c r="A27" s="4"/>
      <c r="B27" s="47" t="s">
        <v>27</v>
      </c>
      <c r="C27" s="42"/>
      <c r="D27" s="43"/>
      <c r="E27" s="4"/>
    </row>
    <row r="28" spans="1:5" ht="14.5">
      <c r="A28" s="4"/>
      <c r="B28" s="47"/>
      <c r="C28" s="42"/>
      <c r="D28" s="43"/>
      <c r="E28" s="4"/>
    </row>
    <row r="29" spans="1:5" ht="14.5">
      <c r="A29" s="4"/>
      <c r="B29" s="47"/>
      <c r="C29" s="42"/>
      <c r="D29" s="43"/>
      <c r="E29" s="4"/>
    </row>
    <row r="30" spans="1:5" ht="14.5">
      <c r="A30" s="4"/>
      <c r="B30" s="47"/>
      <c r="C30" s="42"/>
      <c r="D30" s="43"/>
      <c r="E30" s="4"/>
    </row>
    <row r="31" spans="1:5" ht="14.5">
      <c r="A31" s="4"/>
      <c r="B31" s="35"/>
      <c r="C31" s="42"/>
      <c r="D31" s="43"/>
      <c r="E31" s="4"/>
    </row>
    <row r="32" spans="1:5" ht="14.5">
      <c r="A32" s="4"/>
      <c r="B32" s="35"/>
      <c r="C32" s="42"/>
      <c r="D32" s="43"/>
      <c r="E32" s="4"/>
    </row>
    <row r="33" spans="1:5" ht="14.5">
      <c r="A33" s="4"/>
      <c r="B33" s="35"/>
      <c r="C33" s="42"/>
      <c r="D33" s="43"/>
      <c r="E33" s="4"/>
    </row>
    <row r="34" spans="1:5" ht="14.5">
      <c r="A34" s="4"/>
      <c r="B34" s="35"/>
      <c r="C34" s="42"/>
      <c r="D34" s="43"/>
      <c r="E34" s="4"/>
    </row>
    <row r="35" spans="1:5" ht="14.5">
      <c r="A35" s="4"/>
      <c r="B35" s="35"/>
      <c r="C35" s="42"/>
      <c r="D35" s="43"/>
      <c r="E35" s="4"/>
    </row>
    <row r="36" spans="1:5" ht="14.5">
      <c r="A36" s="4"/>
      <c r="B36" s="35"/>
      <c r="C36" s="42"/>
      <c r="D36" s="43"/>
      <c r="E36" s="4"/>
    </row>
    <row r="37" spans="1:5" ht="14.5">
      <c r="A37" s="4"/>
      <c r="B37" s="35"/>
      <c r="C37" s="42"/>
      <c r="D37" s="43"/>
      <c r="E37" s="4"/>
    </row>
    <row r="38" spans="1:5" ht="14.5">
      <c r="A38" s="4"/>
      <c r="B38" s="35"/>
      <c r="C38" s="42"/>
      <c r="D38" s="43"/>
      <c r="E38" s="4"/>
    </row>
    <row r="39" spans="1:5" ht="14.5">
      <c r="A39" s="4"/>
      <c r="B39" s="35"/>
      <c r="C39" s="44"/>
      <c r="D39" s="45"/>
      <c r="E39" s="4"/>
    </row>
    <row r="40" spans="1:5" ht="14.5">
      <c r="A40" s="4"/>
      <c r="B40" s="4"/>
      <c r="C40" s="11"/>
      <c r="D40" s="4"/>
      <c r="E40" s="4"/>
    </row>
  </sheetData>
  <sheetProtection algorithmName="SHA-512" hashValue="mdTwGZHJEDBx/374MVmaNDj1Nf2g2LPSbdD7TcUzLGiUiqnGUoKUTZ/CsHd3CuIWmnwohHFSqTajE6pnGafPRA==" saltValue="XIW/zwD+/eYj0ZvgscsbIg==" spinCount="100000" sheet="1" objects="1" scenarios="1"/>
  <mergeCells count="7">
    <mergeCell ref="B27:B30"/>
    <mergeCell ref="C25:D39"/>
    <mergeCell ref="B1:D1"/>
    <mergeCell ref="B2:D2"/>
    <mergeCell ref="B4:D4"/>
    <mergeCell ref="B13:D13"/>
    <mergeCell ref="B25:B26"/>
  </mergeCells>
  <conditionalFormatting sqref="C6 C8 C10">
    <cfRule type="containsText" dxfId="3" priority="2" operator="containsText" text="POC">
      <formula>NOT(ISERROR(SEARCH("POC",C6)))</formula>
    </cfRule>
  </conditionalFormatting>
  <conditionalFormatting sqref="C17">
    <cfRule type="containsText" dxfId="2" priority="1" operator="containsText" text="Select a Project ID in the field above">
      <formula>NOT(ISERROR(SEARCH("Select a Project ID in the field above",C17)))</formula>
    </cfRule>
  </conditionalFormatting>
  <pageMargins left="0.7" right="0.7" top="0.75" bottom="0.75" header="0.3" footer="0.3"/>
  <pageSetup orientation="portrai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0000000}">
          <x14:formula1>
            <xm:f>LEVEL!$A$2:$A$4</xm:f>
          </x14:formula1>
          <xm:sqref>C23</xm:sqref>
        </x14:dataValidation>
        <x14:dataValidation type="list" allowBlank="1" showInputMessage="1" showErrorMessage="1" xr:uid="{00000000-0002-0000-0600-000001000000}">
          <x14:formula1>
            <xm:f>PROPOSALS!$A$2:$A$73</xm:f>
          </x14:formula1>
          <xm:sqref>C15</xm:sqref>
        </x14:dataValidation>
      </x14:dataValidations>
    </ex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sheetPr>
  <dimension ref="A1:E40"/>
  <sheetViews>
    <sheetView workbookViewId="0">
      <selection activeCell="C15" sqref="C15"/>
    </sheetView>
  </sheetViews>
  <sheetFormatPr defaultColWidth="0" defaultRowHeight="15" customHeight="1" zeroHeight="1"/>
  <cols>
    <col min="1" max="1" width="2.81640625" customWidth="1"/>
    <col min="2" max="2" width="30" customWidth="1"/>
    <col min="3" max="3" width="46.453125" customWidth="1"/>
    <col min="4" max="4" width="52.453125" customWidth="1"/>
    <col min="5" max="5" width="2.81640625" customWidth="1"/>
    <col min="6" max="16384" width="9.1796875" hidden="1"/>
  </cols>
  <sheetData>
    <row r="1" spans="1:5" ht="31">
      <c r="A1" s="8"/>
      <c r="B1" s="36" t="s">
        <v>33</v>
      </c>
      <c r="C1" s="36"/>
      <c r="D1" s="36"/>
      <c r="E1" s="8"/>
    </row>
    <row r="2" spans="1:5" ht="14.5">
      <c r="A2" s="4"/>
      <c r="B2" s="39" t="s">
        <v>5</v>
      </c>
      <c r="C2" s="39"/>
      <c r="D2" s="39"/>
      <c r="E2" s="4"/>
    </row>
    <row r="3" spans="1:5" ht="14.5">
      <c r="A3" s="4"/>
      <c r="B3" s="34"/>
      <c r="C3" s="34"/>
      <c r="D3" s="34"/>
      <c r="E3" s="4"/>
    </row>
    <row r="4" spans="1:5" ht="23.5">
      <c r="A4" s="10"/>
      <c r="B4" s="49" t="s">
        <v>13</v>
      </c>
      <c r="C4" s="49"/>
      <c r="D4" s="49"/>
      <c r="E4" s="10"/>
    </row>
    <row r="5" spans="1:5" ht="14.5">
      <c r="A5" s="4"/>
      <c r="B5" s="4"/>
      <c r="C5" s="4"/>
      <c r="D5" s="4"/>
      <c r="E5" s="4"/>
    </row>
    <row r="6" spans="1:5" ht="14.5">
      <c r="A6" s="4"/>
      <c r="B6" s="7" t="s">
        <v>6</v>
      </c>
      <c r="C6" s="14" t="str">
        <f>IF(POC!$C$4=0,"Go to POC Tab and Select University Name",POC!$C$4)</f>
        <v>Go to POC Tab and Select University Name</v>
      </c>
      <c r="D6" s="6" t="s">
        <v>14</v>
      </c>
      <c r="E6" s="4"/>
    </row>
    <row r="7" spans="1:5" ht="7.5" customHeight="1">
      <c r="A7" s="4"/>
      <c r="B7" s="4"/>
      <c r="C7" s="4"/>
      <c r="D7" s="4"/>
      <c r="E7" s="4"/>
    </row>
    <row r="8" spans="1:5" ht="14.5">
      <c r="A8" s="4"/>
      <c r="B8" s="7" t="s">
        <v>8</v>
      </c>
      <c r="C8" s="14" t="str">
        <f>IF(POC!$C$6=0,"Go to POC Tab and Enter Coordinator Name",POC!$C$6)</f>
        <v>Go to POC Tab and Enter Coordinator Name</v>
      </c>
      <c r="D8" s="6" t="s">
        <v>14</v>
      </c>
      <c r="E8" s="4"/>
    </row>
    <row r="9" spans="1:5" ht="7.5" customHeight="1">
      <c r="A9" s="4"/>
      <c r="B9" s="4"/>
      <c r="C9" s="4"/>
      <c r="D9" s="4"/>
      <c r="E9" s="4"/>
    </row>
    <row r="10" spans="1:5" ht="14.5">
      <c r="A10" s="4"/>
      <c r="B10" s="7" t="s">
        <v>10</v>
      </c>
      <c r="C10" s="14" t="str">
        <f>IF(POC!$C$8=0,"Go to POC Tab and Enter Coordinator Email",POC!$C$8)</f>
        <v>Go to POC Tab and Enter Coordinator Email</v>
      </c>
      <c r="D10" s="6" t="s">
        <v>14</v>
      </c>
      <c r="E10" s="4"/>
    </row>
    <row r="11" spans="1:5" ht="7.5" customHeight="1">
      <c r="A11" s="4"/>
      <c r="B11" s="4"/>
      <c r="C11" s="4"/>
      <c r="D11" s="4"/>
      <c r="E11" s="4"/>
    </row>
    <row r="12" spans="1:5" ht="14.5">
      <c r="A12" s="4"/>
      <c r="B12" s="4"/>
      <c r="C12" s="4"/>
      <c r="D12" s="4"/>
      <c r="E12" s="4"/>
    </row>
    <row r="13" spans="1:5" ht="23.5">
      <c r="A13" s="10"/>
      <c r="B13" s="48" t="s">
        <v>15</v>
      </c>
      <c r="C13" s="48"/>
      <c r="D13" s="48"/>
      <c r="E13" s="10"/>
    </row>
    <row r="14" spans="1:5" ht="14.5">
      <c r="A14" s="4"/>
      <c r="B14" s="4"/>
      <c r="C14" s="4"/>
      <c r="D14" s="4"/>
      <c r="E14" s="4"/>
    </row>
    <row r="15" spans="1:5" ht="14.5">
      <c r="A15" s="4"/>
      <c r="B15" s="7" t="s">
        <v>16</v>
      </c>
      <c r="C15" s="15"/>
      <c r="D15" s="6" t="s">
        <v>17</v>
      </c>
      <c r="E15" s="4"/>
    </row>
    <row r="16" spans="1:5" ht="14.5">
      <c r="A16" s="4"/>
      <c r="B16" s="4"/>
      <c r="C16" s="12"/>
      <c r="D16" s="6"/>
      <c r="E16" s="4"/>
    </row>
    <row r="17" spans="1:5" ht="14.5">
      <c r="A17" s="4"/>
      <c r="B17" s="7" t="s">
        <v>18</v>
      </c>
      <c r="C17" s="14" t="str">
        <f>IF($C$15=0,"Select a Project ID in the field above",INDEX(PROPOSALS!$A$2:$B$1048576,MATCH($C$15,PROPOSALS!$A$2:$A$1048576,0),2))</f>
        <v>Select a Project ID in the field above</v>
      </c>
      <c r="D17" s="6" t="s">
        <v>19</v>
      </c>
      <c r="E17" s="4"/>
    </row>
    <row r="18" spans="1:5" ht="14.5">
      <c r="A18" s="4"/>
      <c r="B18" s="4"/>
      <c r="C18" s="12"/>
      <c r="D18" s="6"/>
      <c r="E18" s="4"/>
    </row>
    <row r="19" spans="1:5" ht="14.5">
      <c r="A19" s="4"/>
      <c r="B19" s="7" t="s">
        <v>20</v>
      </c>
      <c r="C19" s="15"/>
      <c r="D19" s="6" t="s">
        <v>21</v>
      </c>
      <c r="E19" s="4"/>
    </row>
    <row r="20" spans="1:5" ht="14.5">
      <c r="A20" s="4"/>
      <c r="B20" s="4"/>
      <c r="C20" s="12"/>
      <c r="D20" s="6"/>
      <c r="E20" s="4"/>
    </row>
    <row r="21" spans="1:5" ht="14.5">
      <c r="A21" s="4"/>
      <c r="B21" s="7" t="s">
        <v>22</v>
      </c>
      <c r="C21" s="15"/>
      <c r="D21" s="6" t="s">
        <v>23</v>
      </c>
      <c r="E21" s="4"/>
    </row>
    <row r="22" spans="1:5" ht="14.5">
      <c r="A22" s="4"/>
      <c r="B22" s="4"/>
      <c r="C22" s="12"/>
      <c r="D22" s="6"/>
      <c r="E22" s="4"/>
    </row>
    <row r="23" spans="1:5" ht="14.5">
      <c r="A23" s="4"/>
      <c r="B23" s="7" t="s">
        <v>24</v>
      </c>
      <c r="C23" s="15"/>
      <c r="D23" s="6" t="s">
        <v>25</v>
      </c>
      <c r="E23" s="4"/>
    </row>
    <row r="24" spans="1:5" ht="14.5">
      <c r="A24" s="4"/>
      <c r="B24" s="4"/>
      <c r="C24" s="4"/>
      <c r="D24" s="4"/>
      <c r="E24" s="4"/>
    </row>
    <row r="25" spans="1:5" ht="14.5">
      <c r="A25" s="4"/>
      <c r="B25" s="46" t="s">
        <v>30</v>
      </c>
      <c r="C25" s="40"/>
      <c r="D25" s="41"/>
      <c r="E25" s="4"/>
    </row>
    <row r="26" spans="1:5" ht="14.5">
      <c r="A26" s="4"/>
      <c r="B26" s="46"/>
      <c r="C26" s="42"/>
      <c r="D26" s="43"/>
      <c r="E26" s="4"/>
    </row>
    <row r="27" spans="1:5" ht="14.5">
      <c r="A27" s="4"/>
      <c r="B27" s="47" t="s">
        <v>27</v>
      </c>
      <c r="C27" s="42"/>
      <c r="D27" s="43"/>
      <c r="E27" s="4"/>
    </row>
    <row r="28" spans="1:5" ht="14.5">
      <c r="A28" s="4"/>
      <c r="B28" s="47"/>
      <c r="C28" s="42"/>
      <c r="D28" s="43"/>
      <c r="E28" s="4"/>
    </row>
    <row r="29" spans="1:5" ht="14.5">
      <c r="A29" s="4"/>
      <c r="B29" s="47"/>
      <c r="C29" s="42"/>
      <c r="D29" s="43"/>
      <c r="E29" s="4"/>
    </row>
    <row r="30" spans="1:5" ht="14.5">
      <c r="A30" s="4"/>
      <c r="B30" s="47"/>
      <c r="C30" s="42"/>
      <c r="D30" s="43"/>
      <c r="E30" s="4"/>
    </row>
    <row r="31" spans="1:5" ht="14.5">
      <c r="A31" s="4"/>
      <c r="B31" s="35"/>
      <c r="C31" s="42"/>
      <c r="D31" s="43"/>
      <c r="E31" s="4"/>
    </row>
    <row r="32" spans="1:5" ht="14.5">
      <c r="A32" s="4"/>
      <c r="B32" s="35"/>
      <c r="C32" s="42"/>
      <c r="D32" s="43"/>
      <c r="E32" s="4"/>
    </row>
    <row r="33" spans="1:5" ht="14.5">
      <c r="A33" s="4"/>
      <c r="B33" s="35"/>
      <c r="C33" s="42"/>
      <c r="D33" s="43"/>
      <c r="E33" s="4"/>
    </row>
    <row r="34" spans="1:5" ht="14.5">
      <c r="A34" s="4"/>
      <c r="B34" s="35"/>
      <c r="C34" s="42"/>
      <c r="D34" s="43"/>
      <c r="E34" s="4"/>
    </row>
    <row r="35" spans="1:5" ht="14.5">
      <c r="A35" s="4"/>
      <c r="B35" s="35"/>
      <c r="C35" s="42"/>
      <c r="D35" s="43"/>
      <c r="E35" s="4"/>
    </row>
    <row r="36" spans="1:5" ht="14.5">
      <c r="A36" s="4"/>
      <c r="B36" s="35"/>
      <c r="C36" s="42"/>
      <c r="D36" s="43"/>
      <c r="E36" s="4"/>
    </row>
    <row r="37" spans="1:5" ht="14.5">
      <c r="A37" s="4"/>
      <c r="B37" s="35"/>
      <c r="C37" s="42"/>
      <c r="D37" s="43"/>
      <c r="E37" s="4"/>
    </row>
    <row r="38" spans="1:5" ht="14.5">
      <c r="A38" s="4"/>
      <c r="B38" s="35"/>
      <c r="C38" s="42"/>
      <c r="D38" s="43"/>
      <c r="E38" s="4"/>
    </row>
    <row r="39" spans="1:5" ht="14.5">
      <c r="A39" s="4"/>
      <c r="B39" s="35"/>
      <c r="C39" s="44"/>
      <c r="D39" s="45"/>
      <c r="E39" s="4"/>
    </row>
    <row r="40" spans="1:5" ht="14.5">
      <c r="A40" s="4"/>
      <c r="B40" s="4"/>
      <c r="C40" s="11"/>
      <c r="D40" s="4"/>
      <c r="E40" s="4"/>
    </row>
  </sheetData>
  <sheetProtection algorithmName="SHA-512" hashValue="GLLULyH4uCQX3q9d+XKX6BbnZkiWpoYl8ziDtoktjmGg9V3tEM9kCC3X5LCSvXnRTQ47e4BTNpJGKnEjXqWeJw==" saltValue="AT8sCuNpFblM9oh125mJKw==" spinCount="100000" sheet="1" objects="1" scenarios="1"/>
  <mergeCells count="7">
    <mergeCell ref="B27:B30"/>
    <mergeCell ref="C25:D39"/>
    <mergeCell ref="B1:D1"/>
    <mergeCell ref="B2:D2"/>
    <mergeCell ref="B4:D4"/>
    <mergeCell ref="B13:D13"/>
    <mergeCell ref="B25:B26"/>
  </mergeCells>
  <conditionalFormatting sqref="C6 C8 C10">
    <cfRule type="containsText" dxfId="1" priority="2" operator="containsText" text="POC">
      <formula>NOT(ISERROR(SEARCH("POC",C6)))</formula>
    </cfRule>
  </conditionalFormatting>
  <conditionalFormatting sqref="C17">
    <cfRule type="containsText" dxfId="0" priority="1" operator="containsText" text="Select a Project ID in the field above">
      <formula>NOT(ISERROR(SEARCH("Select a Project ID in the field above",C17)))</formula>
    </cfRule>
  </conditionalFormatting>
  <pageMargins left="0.7" right="0.7" top="0.75" bottom="0.75" header="0.3" footer="0.3"/>
  <pageSetup orientation="portrai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700-000000000000}">
          <x14:formula1>
            <xm:f>LEVEL!$A$2:$A$4</xm:f>
          </x14:formula1>
          <xm:sqref>C23</xm:sqref>
        </x14:dataValidation>
        <x14:dataValidation type="list" allowBlank="1" showInputMessage="1" showErrorMessage="1" xr:uid="{00000000-0002-0000-0700-000001000000}">
          <x14:formula1>
            <xm:f>PROPOSALS!$A$2:$A$73</xm:f>
          </x14:formula1>
          <xm:sqref>C15</xm:sqref>
        </x14:dataValidation>
      </x14:dataValidations>
    </ex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
    <tabColor theme="6"/>
  </sheetPr>
  <dimension ref="A1:B74"/>
  <sheetViews>
    <sheetView workbookViewId="0">
      <selection sqref="A1:XFD1"/>
    </sheetView>
  </sheetViews>
  <sheetFormatPr defaultColWidth="0" defaultRowHeight="14.5" zeroHeight="1"/>
  <cols>
    <col min="1" max="1" width="47" customWidth="1"/>
    <col min="2" max="2" width="22.453125" bestFit="1" customWidth="1"/>
    <col min="3" max="16384" width="9.1796875" hidden="1"/>
  </cols>
  <sheetData>
    <row r="1" spans="1:2">
      <c r="A1" s="28" t="s">
        <v>34</v>
      </c>
      <c r="B1" s="29" t="s">
        <v>35</v>
      </c>
    </row>
    <row r="2" spans="1:2">
      <c r="A2" s="30" t="s">
        <v>36</v>
      </c>
      <c r="B2" s="30" t="s">
        <v>37</v>
      </c>
    </row>
    <row r="3" spans="1:2">
      <c r="A3" s="30" t="s">
        <v>38</v>
      </c>
      <c r="B3" s="30" t="s">
        <v>39</v>
      </c>
    </row>
    <row r="4" spans="1:2">
      <c r="A4" s="30" t="s">
        <v>40</v>
      </c>
      <c r="B4" s="30" t="s">
        <v>41</v>
      </c>
    </row>
    <row r="5" spans="1:2">
      <c r="A5" s="30" t="s">
        <v>42</v>
      </c>
      <c r="B5" s="30" t="s">
        <v>43</v>
      </c>
    </row>
    <row r="6" spans="1:2">
      <c r="A6" s="30" t="s">
        <v>44</v>
      </c>
      <c r="B6" s="30" t="s">
        <v>45</v>
      </c>
    </row>
    <row r="7" spans="1:2">
      <c r="A7" s="30" t="s">
        <v>46</v>
      </c>
      <c r="B7" s="30" t="s">
        <v>47</v>
      </c>
    </row>
    <row r="8" spans="1:2">
      <c r="A8" s="30" t="s">
        <v>200</v>
      </c>
      <c r="B8" s="30" t="s">
        <v>201</v>
      </c>
    </row>
    <row r="9" spans="1:2" ht="15" customHeight="1">
      <c r="A9" s="30" t="s">
        <v>48</v>
      </c>
      <c r="B9" s="30" t="s">
        <v>49</v>
      </c>
    </row>
    <row r="10" spans="1:2" ht="15" customHeight="1">
      <c r="A10" s="30" t="s">
        <v>50</v>
      </c>
      <c r="B10" s="30" t="s">
        <v>51</v>
      </c>
    </row>
    <row r="11" spans="1:2" ht="15" customHeight="1">
      <c r="A11" s="30" t="s">
        <v>52</v>
      </c>
      <c r="B11" s="30" t="s">
        <v>53</v>
      </c>
    </row>
    <row r="12" spans="1:2">
      <c r="A12" s="30" t="s">
        <v>54</v>
      </c>
      <c r="B12" s="30" t="s">
        <v>55</v>
      </c>
    </row>
    <row r="13" spans="1:2">
      <c r="A13" s="30" t="s">
        <v>202</v>
      </c>
      <c r="B13" s="30" t="s">
        <v>203</v>
      </c>
    </row>
    <row r="14" spans="1:2">
      <c r="A14" s="30" t="s">
        <v>56</v>
      </c>
      <c r="B14" s="30" t="s">
        <v>57</v>
      </c>
    </row>
    <row r="15" spans="1:2">
      <c r="A15" s="30" t="s">
        <v>58</v>
      </c>
      <c r="B15" s="30" t="s">
        <v>59</v>
      </c>
    </row>
    <row r="16" spans="1:2">
      <c r="A16" s="30" t="s">
        <v>204</v>
      </c>
      <c r="B16" s="30" t="s">
        <v>205</v>
      </c>
    </row>
    <row r="17" spans="1:2" ht="15" customHeight="1">
      <c r="A17" s="30" t="s">
        <v>60</v>
      </c>
      <c r="B17" s="30" t="s">
        <v>61</v>
      </c>
    </row>
    <row r="18" spans="1:2">
      <c r="A18" s="30" t="s">
        <v>62</v>
      </c>
      <c r="B18" s="30" t="s">
        <v>63</v>
      </c>
    </row>
    <row r="19" spans="1:2">
      <c r="A19" s="30" t="s">
        <v>64</v>
      </c>
      <c r="B19" s="30" t="s">
        <v>65</v>
      </c>
    </row>
    <row r="20" spans="1:2">
      <c r="A20" s="30" t="s">
        <v>66</v>
      </c>
      <c r="B20" s="30" t="s">
        <v>67</v>
      </c>
    </row>
    <row r="21" spans="1:2" ht="15" customHeight="1">
      <c r="A21" s="30" t="s">
        <v>68</v>
      </c>
      <c r="B21" s="30" t="s">
        <v>65</v>
      </c>
    </row>
    <row r="22" spans="1:2">
      <c r="A22" s="30" t="s">
        <v>69</v>
      </c>
      <c r="B22" s="30" t="s">
        <v>70</v>
      </c>
    </row>
    <row r="23" spans="1:2">
      <c r="A23" s="30" t="s">
        <v>71</v>
      </c>
      <c r="B23" s="30" t="s">
        <v>72</v>
      </c>
    </row>
    <row r="24" spans="1:2">
      <c r="A24" s="30" t="s">
        <v>73</v>
      </c>
      <c r="B24" s="30" t="s">
        <v>74</v>
      </c>
    </row>
    <row r="25" spans="1:2">
      <c r="A25" s="30" t="s">
        <v>75</v>
      </c>
      <c r="B25" s="30" t="s">
        <v>76</v>
      </c>
    </row>
    <row r="26" spans="1:2">
      <c r="A26" s="30" t="s">
        <v>77</v>
      </c>
      <c r="B26" s="30" t="s">
        <v>78</v>
      </c>
    </row>
    <row r="27" spans="1:2">
      <c r="A27" s="30" t="s">
        <v>79</v>
      </c>
      <c r="B27" s="30" t="s">
        <v>80</v>
      </c>
    </row>
    <row r="28" spans="1:2" ht="15" customHeight="1">
      <c r="A28" s="30" t="s">
        <v>81</v>
      </c>
      <c r="B28" s="30" t="s">
        <v>82</v>
      </c>
    </row>
    <row r="29" spans="1:2" ht="15" customHeight="1">
      <c r="A29" s="30" t="s">
        <v>206</v>
      </c>
      <c r="B29" s="30" t="s">
        <v>207</v>
      </c>
    </row>
    <row r="30" spans="1:2" ht="15" customHeight="1">
      <c r="A30" s="30" t="s">
        <v>83</v>
      </c>
      <c r="B30" s="30" t="s">
        <v>84</v>
      </c>
    </row>
    <row r="31" spans="1:2">
      <c r="A31" s="30" t="s">
        <v>85</v>
      </c>
      <c r="B31" s="30" t="s">
        <v>86</v>
      </c>
    </row>
    <row r="32" spans="1:2">
      <c r="A32" s="30" t="s">
        <v>87</v>
      </c>
      <c r="B32" s="30" t="s">
        <v>88</v>
      </c>
    </row>
    <row r="33" spans="1:2" ht="15" customHeight="1">
      <c r="A33" s="30" t="s">
        <v>89</v>
      </c>
      <c r="B33" s="30" t="s">
        <v>90</v>
      </c>
    </row>
    <row r="34" spans="1:2" ht="15" customHeight="1">
      <c r="A34" s="30" t="s">
        <v>91</v>
      </c>
      <c r="B34" s="30" t="s">
        <v>92</v>
      </c>
    </row>
    <row r="35" spans="1:2">
      <c r="A35" s="30" t="s">
        <v>93</v>
      </c>
      <c r="B35" s="30" t="s">
        <v>94</v>
      </c>
    </row>
    <row r="36" spans="1:2">
      <c r="A36" s="30" t="s">
        <v>208</v>
      </c>
      <c r="B36" s="30" t="s">
        <v>209</v>
      </c>
    </row>
    <row r="37" spans="1:2">
      <c r="A37" s="30" t="s">
        <v>95</v>
      </c>
      <c r="B37" s="30" t="s">
        <v>96</v>
      </c>
    </row>
    <row r="38" spans="1:2">
      <c r="A38" s="30" t="s">
        <v>210</v>
      </c>
      <c r="B38" s="30" t="s">
        <v>211</v>
      </c>
    </row>
    <row r="39" spans="1:2">
      <c r="A39" s="30" t="s">
        <v>97</v>
      </c>
      <c r="B39" s="30" t="s">
        <v>98</v>
      </c>
    </row>
    <row r="40" spans="1:2">
      <c r="A40" s="30" t="s">
        <v>99</v>
      </c>
      <c r="B40" s="30" t="s">
        <v>100</v>
      </c>
    </row>
    <row r="41" spans="1:2" ht="15" customHeight="1">
      <c r="A41" s="30" t="s">
        <v>101</v>
      </c>
      <c r="B41" s="30" t="s">
        <v>102</v>
      </c>
    </row>
    <row r="42" spans="1:2" ht="15" customHeight="1">
      <c r="A42" s="30" t="s">
        <v>103</v>
      </c>
      <c r="B42" s="30" t="s">
        <v>104</v>
      </c>
    </row>
    <row r="43" spans="1:2">
      <c r="A43" s="30" t="s">
        <v>105</v>
      </c>
      <c r="B43" s="30" t="s">
        <v>106</v>
      </c>
    </row>
    <row r="44" spans="1:2">
      <c r="A44" s="30" t="s">
        <v>107</v>
      </c>
      <c r="B44" s="30" t="s">
        <v>108</v>
      </c>
    </row>
    <row r="45" spans="1:2">
      <c r="A45" s="30" t="s">
        <v>109</v>
      </c>
      <c r="B45" s="30" t="s">
        <v>110</v>
      </c>
    </row>
    <row r="46" spans="1:2" ht="15" customHeight="1">
      <c r="A46" s="30" t="s">
        <v>111</v>
      </c>
      <c r="B46" s="30" t="s">
        <v>112</v>
      </c>
    </row>
    <row r="47" spans="1:2" ht="15" customHeight="1">
      <c r="A47" s="30" t="s">
        <v>212</v>
      </c>
      <c r="B47" s="30" t="s">
        <v>213</v>
      </c>
    </row>
    <row r="48" spans="1:2" ht="15" customHeight="1">
      <c r="A48" s="30" t="s">
        <v>113</v>
      </c>
      <c r="B48" s="30" t="s">
        <v>114</v>
      </c>
    </row>
    <row r="49" spans="1:2">
      <c r="A49" s="30" t="s">
        <v>115</v>
      </c>
      <c r="B49" s="30" t="s">
        <v>116</v>
      </c>
    </row>
    <row r="50" spans="1:2">
      <c r="A50" s="30" t="s">
        <v>216</v>
      </c>
      <c r="B50" s="30" t="s">
        <v>217</v>
      </c>
    </row>
    <row r="51" spans="1:2" ht="15" customHeight="1">
      <c r="A51" s="30" t="s">
        <v>117</v>
      </c>
      <c r="B51" s="30" t="s">
        <v>118</v>
      </c>
    </row>
    <row r="52" spans="1:2">
      <c r="A52" s="30" t="s">
        <v>119</v>
      </c>
      <c r="B52" s="30" t="s">
        <v>120</v>
      </c>
    </row>
    <row r="53" spans="1:2" ht="15" customHeight="1">
      <c r="A53" s="30" t="s">
        <v>121</v>
      </c>
      <c r="B53" s="30" t="s">
        <v>122</v>
      </c>
    </row>
    <row r="54" spans="1:2" ht="15" customHeight="1">
      <c r="A54" s="30" t="s">
        <v>123</v>
      </c>
      <c r="B54" s="30" t="s">
        <v>124</v>
      </c>
    </row>
    <row r="55" spans="1:2" ht="15" customHeight="1">
      <c r="A55" s="30" t="s">
        <v>214</v>
      </c>
      <c r="B55" s="30" t="s">
        <v>215</v>
      </c>
    </row>
    <row r="56" spans="1:2">
      <c r="A56" s="30" t="s">
        <v>125</v>
      </c>
      <c r="B56" s="30" t="s">
        <v>96</v>
      </c>
    </row>
    <row r="57" spans="1:2">
      <c r="A57" s="30" t="s">
        <v>126</v>
      </c>
      <c r="B57" s="30" t="s">
        <v>127</v>
      </c>
    </row>
    <row r="58" spans="1:2">
      <c r="A58" s="30" t="s">
        <v>128</v>
      </c>
      <c r="B58" s="30" t="s">
        <v>129</v>
      </c>
    </row>
    <row r="59" spans="1:2">
      <c r="A59" s="30" t="s">
        <v>130</v>
      </c>
      <c r="B59" s="30" t="s">
        <v>131</v>
      </c>
    </row>
    <row r="60" spans="1:2">
      <c r="A60" s="30" t="s">
        <v>132</v>
      </c>
      <c r="B60" s="30" t="s">
        <v>133</v>
      </c>
    </row>
    <row r="61" spans="1:2">
      <c r="A61" s="30" t="s">
        <v>134</v>
      </c>
      <c r="B61" s="30" t="s">
        <v>135</v>
      </c>
    </row>
    <row r="62" spans="1:2">
      <c r="A62" s="30" t="s">
        <v>136</v>
      </c>
      <c r="B62" s="30" t="s">
        <v>137</v>
      </c>
    </row>
    <row r="63" spans="1:2">
      <c r="A63" s="30" t="s">
        <v>138</v>
      </c>
      <c r="B63" s="30" t="s">
        <v>139</v>
      </c>
    </row>
    <row r="64" spans="1:2">
      <c r="A64" s="30" t="s">
        <v>140</v>
      </c>
      <c r="B64" s="30" t="s">
        <v>141</v>
      </c>
    </row>
    <row r="65"/>
    <row r="66"/>
    <row r="67"/>
    <row r="68"/>
    <row r="69"/>
    <row r="70"/>
    <row r="71"/>
    <row r="72"/>
    <row r="73"/>
    <row r="74"/>
  </sheetData>
  <sheetProtection algorithmName="SHA-512" hashValue="nw4k6sNf7wmxJzh01ns6E3yxH493fQ9qt9DMUc6CHi3CeSBHROqET3kpqADlHobJ8ciTXMrYt1XBH9zP2oNuxg==" saltValue="ij7kK1kKzY4WTvjgHwqcDA==" spinCount="100000" sheet="1" selectLockedCells="1"/>
  <pageMargins left="0.7" right="0.7" top="0.75" bottom="0.75" header="0.3" footer="0.3"/>
  <pageSetup orientation="portrait"/>
  <tableParts count="1">
    <tablePart r:id="rId1"/>
  </tableParts>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2dbdea5f-11bc-4d14-9034-5207254292ae" xsi:nil="true"/>
    <lcf76f155ced4ddcb4097134ff3c332f xmlns="c2330e2a-a710-4aeb-9573-4e23bc6b8e58">
      <Terms xmlns="http://schemas.microsoft.com/office/infopath/2007/PartnerControls"/>
    </lcf76f155ced4ddcb4097134ff3c332f>
    <Cleared xmlns="c2330e2a-a710-4aeb-9573-4e23bc6b8e58">false</Cleared>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F2E0D7FE3A18C469F66AC2D9744C6B4" ma:contentTypeVersion="17" ma:contentTypeDescription="Create a new document." ma:contentTypeScope="" ma:versionID="d8a2f1883fb210c5636da4b9e1777274">
  <xsd:schema xmlns:xsd="http://www.w3.org/2001/XMLSchema" xmlns:xs="http://www.w3.org/2001/XMLSchema" xmlns:p="http://schemas.microsoft.com/office/2006/metadata/properties" xmlns:ns2="c2330e2a-a710-4aeb-9573-4e23bc6b8e58" xmlns:ns3="2dbdea5f-11bc-4d14-9034-5207254292ae" targetNamespace="http://schemas.microsoft.com/office/2006/metadata/properties" ma:root="true" ma:fieldsID="995c8dfecdd7ba991dd0d35088bd3e98" ns2:_="" ns3:_="">
    <xsd:import namespace="c2330e2a-a710-4aeb-9573-4e23bc6b8e58"/>
    <xsd:import namespace="2dbdea5f-11bc-4d14-9034-5207254292a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bjectDetectorVersions" minOccurs="0"/>
                <xsd:element ref="ns2:MediaServiceLocation" minOccurs="0"/>
                <xsd:element ref="ns2:Cleared"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330e2a-a710-4aeb-9573-4e23bc6b8e5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10c4236b-c3ef-4727-9e6d-e99ea6baddd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Location" ma:index="22" nillable="true" ma:displayName="Location" ma:indexed="true" ma:internalName="MediaServiceLocation" ma:readOnly="true">
      <xsd:simpleType>
        <xsd:restriction base="dms:Text"/>
      </xsd:simpleType>
    </xsd:element>
    <xsd:element name="Cleared" ma:index="23" nillable="true" ma:displayName="Cleared" ma:default="0" ma:format="Dropdown" ma:internalName="Cleared">
      <xsd:simpleType>
        <xsd:restriction base="dms:Boolean"/>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dbdea5f-11bc-4d14-9034-5207254292ae"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a30029c4-dde9-4841-8852-4a0b6ff50957}" ma:internalName="TaxCatchAll" ma:showField="CatchAllData" ma:web="2dbdea5f-11bc-4d14-9034-5207254292a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404DD51-89A9-4421-B795-2ED648C118D2}">
  <ds:schemaRefs>
    <ds:schemaRef ds:uri="http://schemas.microsoft.com/office/2006/metadata/properties"/>
    <ds:schemaRef ds:uri="http://schemas.microsoft.com/office/infopath/2007/PartnerControls"/>
    <ds:schemaRef ds:uri="2dbdea5f-11bc-4d14-9034-5207254292ae"/>
    <ds:schemaRef ds:uri="c2330e2a-a710-4aeb-9573-4e23bc6b8e58"/>
  </ds:schemaRefs>
</ds:datastoreItem>
</file>

<file path=customXml/itemProps2.xml><?xml version="1.0" encoding="utf-8"?>
<ds:datastoreItem xmlns:ds="http://schemas.openxmlformats.org/officeDocument/2006/customXml" ds:itemID="{47E2FB54-2469-4540-9363-7A08B69BF711}"/>
</file>

<file path=customXml/itemProps3.xml><?xml version="1.0" encoding="utf-8"?>
<ds:datastoreItem xmlns:ds="http://schemas.openxmlformats.org/officeDocument/2006/customXml" ds:itemID="{5A2E63EF-B9ED-4520-B08A-2D4352D9D10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Directions</vt:lpstr>
      <vt:lpstr>POC</vt:lpstr>
      <vt:lpstr>BID1</vt:lpstr>
      <vt:lpstr>BID2</vt:lpstr>
      <vt:lpstr>BID3</vt:lpstr>
      <vt:lpstr>BID4</vt:lpstr>
      <vt:lpstr>BID5</vt:lpstr>
      <vt:lpstr>BID6</vt:lpstr>
      <vt:lpstr>UNIVERSITIES</vt:lpstr>
      <vt:lpstr>PROPOSALS</vt:lpstr>
      <vt:lpstr>LEVEL</vt:lpstr>
      <vt:lpstr>SEMESTER</vt:lpstr>
      <vt:lpstr>ALL_DATA</vt:lpstr>
    </vt:vector>
  </TitlesOfParts>
  <Manager/>
  <Company>U S Department of State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"%username%"</dc:creator>
  <cp:keywords/>
  <dc:description/>
  <cp:lastModifiedBy>Gerhart, Bryan R</cp:lastModifiedBy>
  <cp:revision/>
  <dcterms:created xsi:type="dcterms:W3CDTF">2017-06-29T12:55:21Z</dcterms:created>
  <dcterms:modified xsi:type="dcterms:W3CDTF">2024-02-16T15:50:57Z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665d9ee-429a-4d5f-97cc-cfb56e044a6e_Enabled">
    <vt:lpwstr>true</vt:lpwstr>
  </property>
  <property fmtid="{D5CDD505-2E9C-101B-9397-08002B2CF9AE}" pid="3" name="MSIP_Label_1665d9ee-429a-4d5f-97cc-cfb56e044a6e_SetDate">
    <vt:lpwstr>2021-10-06T18:24:00Z</vt:lpwstr>
  </property>
  <property fmtid="{D5CDD505-2E9C-101B-9397-08002B2CF9AE}" pid="4" name="MSIP_Label_1665d9ee-429a-4d5f-97cc-cfb56e044a6e_Method">
    <vt:lpwstr>Privileged</vt:lpwstr>
  </property>
  <property fmtid="{D5CDD505-2E9C-101B-9397-08002B2CF9AE}" pid="5" name="MSIP_Label_1665d9ee-429a-4d5f-97cc-cfb56e044a6e_Name">
    <vt:lpwstr>1665d9ee-429a-4d5f-97cc-cfb56e044a6e</vt:lpwstr>
  </property>
  <property fmtid="{D5CDD505-2E9C-101B-9397-08002B2CF9AE}" pid="6" name="MSIP_Label_1665d9ee-429a-4d5f-97cc-cfb56e044a6e_SiteId">
    <vt:lpwstr>66cf5074-5afe-48d1-a691-a12b2121f44b</vt:lpwstr>
  </property>
  <property fmtid="{D5CDD505-2E9C-101B-9397-08002B2CF9AE}" pid="7" name="MSIP_Label_1665d9ee-429a-4d5f-97cc-cfb56e044a6e_ActionId">
    <vt:lpwstr>490a6962-3f66-4be8-aa52-22e4e6a27061</vt:lpwstr>
  </property>
  <property fmtid="{D5CDD505-2E9C-101B-9397-08002B2CF9AE}" pid="8" name="MSIP_Label_1665d9ee-429a-4d5f-97cc-cfb56e044a6e_ContentBits">
    <vt:lpwstr>0</vt:lpwstr>
  </property>
  <property fmtid="{D5CDD505-2E9C-101B-9397-08002B2CF9AE}" pid="9" name="ContentTypeId">
    <vt:lpwstr>0x010100AF2E0D7FE3A18C469F66AC2D9744C6B4</vt:lpwstr>
  </property>
  <property fmtid="{D5CDD505-2E9C-101B-9397-08002B2CF9AE}" pid="10" name="MediaServiceImageTags">
    <vt:lpwstr/>
  </property>
</Properties>
</file>